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M23" i="1" l="1"/>
  <c r="K133" i="1"/>
  <c r="K145" i="1" l="1"/>
  <c r="K146" i="1"/>
  <c r="K147" i="1"/>
  <c r="K148" i="1"/>
  <c r="K149" i="1"/>
  <c r="K150" i="1"/>
  <c r="K151" i="1"/>
  <c r="K152" i="1"/>
  <c r="K153" i="1"/>
  <c r="K154" i="1"/>
  <c r="K155" i="1"/>
  <c r="K134" i="1"/>
  <c r="K135" i="1"/>
  <c r="K136" i="1"/>
  <c r="K137" i="1"/>
  <c r="K138" i="1"/>
  <c r="K139" i="1"/>
  <c r="K140" i="1"/>
  <c r="K141" i="1"/>
  <c r="K142" i="1"/>
  <c r="K143" i="1"/>
  <c r="K144" i="1"/>
  <c r="K130" i="1"/>
  <c r="K131" i="1"/>
  <c r="K132" i="1"/>
  <c r="K129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O106" i="1"/>
  <c r="N106" i="1"/>
  <c r="H107" i="1"/>
  <c r="H108" i="1"/>
  <c r="H109" i="1"/>
  <c r="H110" i="1"/>
  <c r="H111" i="1"/>
  <c r="H112" i="1"/>
  <c r="H113" i="1"/>
  <c r="H114" i="1"/>
  <c r="H115" i="1"/>
  <c r="H116" i="1"/>
  <c r="H118" i="1"/>
  <c r="H119" i="1"/>
  <c r="H120" i="1"/>
  <c r="H121" i="1"/>
  <c r="H122" i="1"/>
  <c r="H123" i="1"/>
  <c r="H124" i="1"/>
  <c r="G107" i="1"/>
  <c r="G108" i="1"/>
  <c r="G109" i="1"/>
  <c r="G110" i="1"/>
  <c r="G111" i="1"/>
  <c r="G112" i="1"/>
  <c r="G113" i="1"/>
  <c r="G114" i="1"/>
  <c r="G115" i="1"/>
  <c r="G116" i="1"/>
  <c r="G118" i="1"/>
  <c r="G119" i="1"/>
  <c r="G120" i="1"/>
  <c r="G121" i="1"/>
  <c r="G122" i="1"/>
  <c r="G123" i="1"/>
  <c r="G124" i="1"/>
  <c r="H106" i="1"/>
  <c r="G106" i="1"/>
  <c r="K57" i="1" l="1"/>
  <c r="H57" i="1"/>
  <c r="M57" i="1" s="1"/>
  <c r="M53" i="1"/>
  <c r="M54" i="1"/>
  <c r="M55" i="1"/>
  <c r="M56" i="1"/>
  <c r="M52" i="1"/>
  <c r="M50" i="1"/>
  <c r="M49" i="1"/>
  <c r="K47" i="1"/>
  <c r="H47" i="1"/>
  <c r="M44" i="1"/>
  <c r="M45" i="1"/>
  <c r="M46" i="1"/>
  <c r="M47" i="1"/>
  <c r="M43" i="1"/>
  <c r="M41" i="1"/>
  <c r="M40" i="1"/>
  <c r="M38" i="1"/>
  <c r="M37" i="1"/>
  <c r="K35" i="1"/>
  <c r="H35" i="1"/>
  <c r="M33" i="1"/>
  <c r="M34" i="1"/>
  <c r="M32" i="1"/>
  <c r="K30" i="1"/>
  <c r="H30" i="1"/>
  <c r="M29" i="1"/>
  <c r="M28" i="1"/>
  <c r="M25" i="1"/>
  <c r="M26" i="1"/>
  <c r="M27" i="1"/>
  <c r="M24" i="1"/>
  <c r="M22" i="1"/>
  <c r="M19" i="1"/>
  <c r="M20" i="1"/>
  <c r="M21" i="1"/>
  <c r="M18" i="1"/>
  <c r="N6" i="1"/>
  <c r="M6" i="1"/>
  <c r="H6" i="1"/>
  <c r="G6" i="1"/>
  <c r="M35" i="1" l="1"/>
  <c r="K58" i="1"/>
  <c r="H58" i="1"/>
  <c r="M58" i="1" s="1"/>
  <c r="M30" i="1"/>
</calcChain>
</file>

<file path=xl/sharedStrings.xml><?xml version="1.0" encoding="utf-8"?>
<sst xmlns="http://schemas.openxmlformats.org/spreadsheetml/2006/main" count="310" uniqueCount="159">
  <si>
    <t>Всего</t>
  </si>
  <si>
    <t>кол-во проб</t>
  </si>
  <si>
    <t>Кол-во исследований</t>
  </si>
  <si>
    <t>Положительные исследования</t>
  </si>
  <si>
    <t>% положит к пробам</t>
  </si>
  <si>
    <t>% положит к исследован</t>
  </si>
  <si>
    <t>Положительные пробы</t>
  </si>
  <si>
    <t>Продукция</t>
  </si>
  <si>
    <t>Показатель</t>
  </si>
  <si>
    <t>Исследовано проб</t>
  </si>
  <si>
    <t>Кол-во положительных исследований</t>
  </si>
  <si>
    <t>% обнаружений к поступившим пробам</t>
  </si>
  <si>
    <t>Остатки лекарственных средств</t>
  </si>
  <si>
    <t>мясная продукция</t>
  </si>
  <si>
    <t>Тетрациклиновая группа</t>
  </si>
  <si>
    <t>Кокцидиостатики</t>
  </si>
  <si>
    <t>Сульфаниламиды</t>
  </si>
  <si>
    <t>Хинолоны</t>
  </si>
  <si>
    <t>Птица</t>
  </si>
  <si>
    <t>Молочные продукты</t>
  </si>
  <si>
    <t>Пенициллиновая группа</t>
  </si>
  <si>
    <t>Молоко</t>
  </si>
  <si>
    <t>Яйцо</t>
  </si>
  <si>
    <t>ИТОГО</t>
  </si>
  <si>
    <t>Токсичные элементы</t>
  </si>
  <si>
    <t>Рыба</t>
  </si>
  <si>
    <t>Нерыбные объекты</t>
  </si>
  <si>
    <t>Корма</t>
  </si>
  <si>
    <t>Ртуть</t>
  </si>
  <si>
    <t>Кадмий</t>
  </si>
  <si>
    <t>Микотоксины</t>
  </si>
  <si>
    <t>Афлатоксин В1</t>
  </si>
  <si>
    <t>Фальсификация мясной продукции</t>
  </si>
  <si>
    <t>Мясная продукция</t>
  </si>
  <si>
    <t>Гистологическая идентификация состава</t>
  </si>
  <si>
    <t>Фальсификация молочных продуктов</t>
  </si>
  <si>
    <t>Молочна продукция</t>
  </si>
  <si>
    <t>Стерины</t>
  </si>
  <si>
    <t>ЖКС</t>
  </si>
  <si>
    <t>Сорбиновая кислота</t>
  </si>
  <si>
    <t>Бензойная кислота</t>
  </si>
  <si>
    <t>Фальсификация меда</t>
  </si>
  <si>
    <t>Мед</t>
  </si>
  <si>
    <t>Оксиметилфурфурол</t>
  </si>
  <si>
    <t>Микробиологические показатели</t>
  </si>
  <si>
    <t>Говядина</t>
  </si>
  <si>
    <t>Листерия</t>
  </si>
  <si>
    <t>Свиннина</t>
  </si>
  <si>
    <t>Сальмонелла</t>
  </si>
  <si>
    <t>Итого</t>
  </si>
  <si>
    <t>ВСЕГО</t>
  </si>
  <si>
    <t>Анализ выполнения Плана мониторинга качества и безопасности пищевых продуктов и кормов</t>
  </si>
  <si>
    <t>Показатели</t>
  </si>
  <si>
    <t>Количество</t>
  </si>
  <si>
    <t>ВСЕГО:</t>
  </si>
  <si>
    <t>Остатки ветпрепаратов</t>
  </si>
  <si>
    <t>Нитроимидазолы</t>
  </si>
  <si>
    <t>Тетрацииклиновая ггрппа</t>
  </si>
  <si>
    <t>Безопасность меда</t>
  </si>
  <si>
    <t>Оксимтилфурфурол</t>
  </si>
  <si>
    <t>Жирно-кислотный состав</t>
  </si>
  <si>
    <t>ДНК виньи</t>
  </si>
  <si>
    <t>Афлтатоксин В1</t>
  </si>
  <si>
    <t>Фальсификация мясных продуктов</t>
  </si>
  <si>
    <t>Гистология</t>
  </si>
  <si>
    <t>ДНК курицы</t>
  </si>
  <si>
    <t>ДНК жвачных</t>
  </si>
  <si>
    <t>КМАФАнМ</t>
  </si>
  <si>
    <t>БГКП</t>
  </si>
  <si>
    <t>Примечание: указаны проценты по видам положительных выявлений от общего количества положительных (остатки ветпрепаратов, фальсификация, металлы, микробиология)</t>
  </si>
  <si>
    <t>Анализ положительных в разрезе объектов испытаний</t>
  </si>
  <si>
    <t>Виды продукции</t>
  </si>
  <si>
    <t>Кол-во проб</t>
  </si>
  <si>
    <t>% положительных</t>
  </si>
  <si>
    <t>к пробам</t>
  </si>
  <si>
    <t>к исследованиям</t>
  </si>
  <si>
    <t>Расшифровка</t>
  </si>
  <si>
    <t>Мясо говядина</t>
  </si>
  <si>
    <t>Мясо свинина</t>
  </si>
  <si>
    <t>Мясо птицы</t>
  </si>
  <si>
    <t>Мясо баранина</t>
  </si>
  <si>
    <t>Мясо конина</t>
  </si>
  <si>
    <t>Мясо кролика</t>
  </si>
  <si>
    <t>Тетрациклиновая группа - 1, Листерия - 4, БГКП - 2, КМАФАнМ - 2</t>
  </si>
  <si>
    <t>Листерия - 2</t>
  </si>
  <si>
    <t>БГКП - 3, КМАФАнМ - 1, Листерия - 2</t>
  </si>
  <si>
    <t>Листерия - 2, Сальмонелла - 2</t>
  </si>
  <si>
    <t>Листериия - 3, Сальмонелла- 3, Тетрациклиновая группа - 1, Хинолоны - 2</t>
  </si>
  <si>
    <t>_</t>
  </si>
  <si>
    <t>Рыба, рыбопродукция, аквакультура РФ</t>
  </si>
  <si>
    <t>Рыба естественных водоемов</t>
  </si>
  <si>
    <t>Рыба импорт</t>
  </si>
  <si>
    <t>Нерыбные объекты промысла импорт</t>
  </si>
  <si>
    <t>Нерыбные объекты промысла аквакультура</t>
  </si>
  <si>
    <t>Нерыбныеи объекты промысла естественные</t>
  </si>
  <si>
    <t>Ртуть - 1</t>
  </si>
  <si>
    <t>Кадмий - 1</t>
  </si>
  <si>
    <t>Мёд</t>
  </si>
  <si>
    <t>Хинлоны - 1, оксиметилфурфурол - 3</t>
  </si>
  <si>
    <t>Хинолоны - 2</t>
  </si>
  <si>
    <t>Оксиметилфурфурол - 1</t>
  </si>
  <si>
    <t>Хинолоны - 4</t>
  </si>
  <si>
    <t>Анализ по обнаружениям в пищевых продуктах и кормах в разрезе субъектов</t>
  </si>
  <si>
    <t>% обнаружений</t>
  </si>
  <si>
    <t>Субъект, где обнаружен показатель</t>
  </si>
  <si>
    <t>Краснодарский край - 2</t>
  </si>
  <si>
    <t>Кол-во положительных проб</t>
  </si>
  <si>
    <t>Свинина</t>
  </si>
  <si>
    <t>Республика Крым - 2
Краснодарский край - 2
Республика Адыгея - 3</t>
  </si>
  <si>
    <t>Республика Крым - 1
г. Севастополь - 1</t>
  </si>
  <si>
    <t xml:space="preserve">Республика Крым - 2 </t>
  </si>
  <si>
    <t>Краснодарский край - 5
Республика Крым - 7</t>
  </si>
  <si>
    <t>Краснодарский край - 1</t>
  </si>
  <si>
    <t>Республика Крым - 1</t>
  </si>
  <si>
    <t>Нерубные объекты импорт</t>
  </si>
  <si>
    <t>Токсичные элементы (кадмий)</t>
  </si>
  <si>
    <t>Млочные продукты</t>
  </si>
  <si>
    <t>Республика Адыгея - 2</t>
  </si>
  <si>
    <t>Крснодарский край - 5
Республика Крым - 4
Республика Адыгея - 1
г. Севастополь - 1</t>
  </si>
  <si>
    <t>Республикак Крым - 2
Краснодарский край - 3</t>
  </si>
  <si>
    <t>Краснодарский край - 2
Республика Крым - 2</t>
  </si>
  <si>
    <t>Саьмонелла</t>
  </si>
  <si>
    <t>Краснодарский край - 11</t>
  </si>
  <si>
    <t>1 (0,7%)</t>
  </si>
  <si>
    <t>1(0,7%)</t>
  </si>
  <si>
    <t>Республика Адыгея - 2
Краснодарский край - 2</t>
  </si>
  <si>
    <t>Республика Крым - 1
Краснодарский край - 1</t>
  </si>
  <si>
    <t>2022 (январь-декабрь)</t>
  </si>
  <si>
    <t>За отчетный период 2022 поступило 2436 пробы, проведено 9934 исследований, положительных выявлений – 141, положительных проб - 119.</t>
  </si>
  <si>
    <t>январь-декабрь 2022</t>
  </si>
  <si>
    <t>Кокцидиостатики - 7, Хинолоны - 2, Нитрофураны - 1, Листерия - 2</t>
  </si>
  <si>
    <t>Тетрациклиновая группа - 2, Хинолоны - 12, Кокцидиостатики - 1, Сльфаниламиды - 1, Гистологическая идентификация состава - 30</t>
  </si>
  <si>
    <t>Тетрациклиновая группа - 2, Пенициллиновая группа - 1, Сульфаниламиды - 4, Стерины - 29, Бензойная кислота - 2, Сорбиновая кислота - 5, ЖКС - 11</t>
  </si>
  <si>
    <t>Афлатоксин В1 - 1, сальмонелла -1, кадий - 12</t>
  </si>
  <si>
    <t>Нитрофураны</t>
  </si>
  <si>
    <t>Республика Адыгея - 1</t>
  </si>
  <si>
    <t>Республика Крым - 12
Краснодарский край - 12
г. Севастополь - 4
Республика Адыгея - 2</t>
  </si>
  <si>
    <t>Республика Крым - 7
Краснодарский край - 19
Республика Адыгея - 2
г. Севастополь - 1</t>
  </si>
  <si>
    <t>Сводная таблица по обнаружениям: 12 мес. 2022</t>
  </si>
  <si>
    <t>39 (27,7%)</t>
  </si>
  <si>
    <t>47 (33,3%)</t>
  </si>
  <si>
    <t>14 (9,9%)</t>
  </si>
  <si>
    <t>30 (21,3%)</t>
  </si>
  <si>
    <t>9 (6,4%)</t>
  </si>
  <si>
    <t>12 месяцев 2022 г.</t>
  </si>
  <si>
    <t>Структура положительных выявлений за 12 мес. 2021-2022 гг</t>
  </si>
  <si>
    <t>Амфениколы</t>
  </si>
  <si>
    <t>51 (30,7%)</t>
  </si>
  <si>
    <t>12 месяцев 2021 г.</t>
  </si>
  <si>
    <t>3 (1,8%)</t>
  </si>
  <si>
    <t>40 (24,1%)</t>
  </si>
  <si>
    <t>41 (24,7%)</t>
  </si>
  <si>
    <t>31 (18,7%)</t>
  </si>
  <si>
    <t>За отчетный период 2021 г поступило 2754 проб, проведено 10108 исследований, положительных выявлений - 166, положительных проб - 126.</t>
  </si>
  <si>
    <t>2021 (январь-декабрь)</t>
  </si>
  <si>
    <t>январь-декабрь 2021</t>
  </si>
  <si>
    <t>Тетрциклиновая группа - 11, Хинолоны - 26, Лстерия - 8, Сальмонелла - 3, Гистологическая идентификация состава - 38, ДНК курицы - 1, ДНК жвачных - 1</t>
  </si>
  <si>
    <t>Нитроимидазолы - 1, Пенициллиновая группа - 1, Хинолоны - 2, Амфениколы - 1</t>
  </si>
  <si>
    <t>Пенициллиновая группа - 1, Хинолоны - 1, Сульфаниламиды - 1, Тетрациклиновая группа - 1, ЖКС - 16, Стерины - 12, бензойная кислота - 4, сорбиновая кислота - 8, ДНК свиньи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</si>
</sst>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4" fillId="0" borderId="0" xfId="0" applyFont="1" applyAlignment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justify" wrapText="1"/>
    </xf>
    <xf numFmtId="164" fontId="2" fillId="0" borderId="1" xfId="0" applyNumberFormat="1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justify" wrapText="1"/>
    </xf>
    <xf numFmtId="0" fontId="4" fillId="0" borderId="3" xfId="0" applyFont="1" applyBorder="1" applyAlignment="1">
      <alignment horizontal="center" vertical="justify" wrapText="1"/>
    </xf>
    <xf numFmtId="0" fontId="4" fillId="0" borderId="4" xfId="0" applyFont="1" applyBorder="1" applyAlignment="1">
      <alignment horizontal="center" vertical="justify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justify" wrapText="1"/>
    </xf>
    <xf numFmtId="0" fontId="4" fillId="0" borderId="7" xfId="0" applyFont="1" applyBorder="1" applyAlignment="1">
      <alignment horizontal="center" vertical="justify" wrapText="1"/>
    </xf>
    <xf numFmtId="0" fontId="4" fillId="0" borderId="10" xfId="0" applyFont="1" applyBorder="1" applyAlignment="1">
      <alignment horizontal="center" vertical="justify" wrapText="1"/>
    </xf>
    <xf numFmtId="0" fontId="4" fillId="0" borderId="12" xfId="0" applyFont="1" applyBorder="1" applyAlignment="1">
      <alignment horizontal="center" vertical="justify" wrapText="1"/>
    </xf>
    <xf numFmtId="0" fontId="4" fillId="0" borderId="8" xfId="0" applyFont="1" applyBorder="1" applyAlignment="1">
      <alignment horizontal="center" vertical="justify" wrapText="1"/>
    </xf>
    <xf numFmtId="0" fontId="4" fillId="0" borderId="9" xfId="0" applyFont="1" applyBorder="1" applyAlignment="1">
      <alignment horizontal="center" vertical="justify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justify" wrapText="1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6"/>
  <sheetViews>
    <sheetView tabSelected="1" workbookViewId="0">
      <selection activeCell="T94" sqref="T94"/>
    </sheetView>
  </sheetViews>
  <sheetFormatPr defaultRowHeight="15" x14ac:dyDescent="0.25"/>
  <cols>
    <col min="2" max="2" width="13.140625" customWidth="1"/>
    <col min="5" max="5" width="8.5703125" customWidth="1"/>
    <col min="7" max="7" width="8.140625" customWidth="1"/>
    <col min="8" max="8" width="7.5703125" customWidth="1"/>
    <col min="9" max="9" width="18.85546875" customWidth="1"/>
    <col min="13" max="13" width="8.28515625" customWidth="1"/>
    <col min="14" max="14" width="12.7109375" customWidth="1"/>
    <col min="15" max="15" width="9.7109375" customWidth="1"/>
    <col min="16" max="16" width="18.28515625" customWidth="1"/>
  </cols>
  <sheetData>
    <row r="1" spans="1:16" ht="18.7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8.75" x14ac:dyDescent="0.3">
      <c r="A2" s="1"/>
      <c r="B2" s="57" t="s">
        <v>51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1"/>
      <c r="P2" s="1"/>
    </row>
    <row r="3" spans="1:16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8.75" x14ac:dyDescent="0.3">
      <c r="A4" s="1"/>
      <c r="B4" s="2"/>
      <c r="C4" s="54" t="s">
        <v>154</v>
      </c>
      <c r="D4" s="55"/>
      <c r="E4" s="55"/>
      <c r="F4" s="55"/>
      <c r="G4" s="55"/>
      <c r="H4" s="56"/>
      <c r="I4" s="54" t="s">
        <v>127</v>
      </c>
      <c r="J4" s="55"/>
      <c r="K4" s="55"/>
      <c r="L4" s="55"/>
      <c r="M4" s="55"/>
      <c r="N4" s="56"/>
      <c r="O4" s="1"/>
      <c r="P4" s="1"/>
    </row>
    <row r="5" spans="1:16" ht="131.25" x14ac:dyDescent="0.3">
      <c r="A5" s="1"/>
      <c r="B5" s="3"/>
      <c r="C5" s="3" t="s">
        <v>1</v>
      </c>
      <c r="D5" s="3" t="s">
        <v>2</v>
      </c>
      <c r="E5" s="3" t="s">
        <v>6</v>
      </c>
      <c r="F5" s="3" t="s">
        <v>3</v>
      </c>
      <c r="G5" s="3" t="s">
        <v>4</v>
      </c>
      <c r="H5" s="3" t="s">
        <v>5</v>
      </c>
      <c r="I5" s="3" t="s">
        <v>1</v>
      </c>
      <c r="J5" s="3" t="s">
        <v>2</v>
      </c>
      <c r="K5" s="3" t="s">
        <v>6</v>
      </c>
      <c r="L5" s="3" t="s">
        <v>3</v>
      </c>
      <c r="M5" s="3" t="s">
        <v>4</v>
      </c>
      <c r="N5" s="3" t="s">
        <v>5</v>
      </c>
      <c r="O5" s="1"/>
      <c r="P5" s="1"/>
    </row>
    <row r="6" spans="1:16" ht="18.75" x14ac:dyDescent="0.3">
      <c r="A6" s="1"/>
      <c r="B6" s="2" t="s">
        <v>0</v>
      </c>
      <c r="C6" s="2">
        <v>2754</v>
      </c>
      <c r="D6" s="2">
        <v>10108</v>
      </c>
      <c r="E6" s="2">
        <v>126</v>
      </c>
      <c r="F6" s="2">
        <v>166</v>
      </c>
      <c r="G6" s="4">
        <f>E6*100/C6</f>
        <v>4.5751633986928102</v>
      </c>
      <c r="H6" s="4">
        <f>F6*100/D6</f>
        <v>1.6422635536208943</v>
      </c>
      <c r="I6" s="2">
        <v>2436</v>
      </c>
      <c r="J6" s="2">
        <v>9934</v>
      </c>
      <c r="K6" s="2">
        <v>119</v>
      </c>
      <c r="L6" s="2">
        <v>141</v>
      </c>
      <c r="M6" s="4">
        <f>K6*100/I6</f>
        <v>4.8850574712643677</v>
      </c>
      <c r="N6" s="4">
        <f>L6*100/J6</f>
        <v>1.419367827662573</v>
      </c>
      <c r="O6" s="1"/>
      <c r="P6" s="1"/>
    </row>
    <row r="7" spans="1:16" ht="18.75" x14ac:dyDescent="0.3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"/>
      <c r="P7" s="1"/>
    </row>
    <row r="8" spans="1:16" ht="18.75" x14ac:dyDescent="0.3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1"/>
      <c r="P8" s="1"/>
    </row>
    <row r="9" spans="1:16" ht="33.75" customHeight="1" x14ac:dyDescent="0.3">
      <c r="A9" s="1"/>
      <c r="B9" s="58" t="s">
        <v>128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1"/>
      <c r="P9" s="1"/>
    </row>
    <row r="10" spans="1:16" ht="18.75" x14ac:dyDescent="0.3">
      <c r="A10" s="1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1"/>
      <c r="P10" s="1"/>
    </row>
    <row r="11" spans="1:16" ht="46.5" customHeight="1" x14ac:dyDescent="0.3">
      <c r="A11" s="1"/>
      <c r="B11" s="58" t="s">
        <v>153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1"/>
      <c r="P11" s="1"/>
    </row>
    <row r="12" spans="1:16" ht="18.75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.75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.75" x14ac:dyDescent="0.3">
      <c r="A14" s="1"/>
      <c r="B14" s="57" t="s">
        <v>138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1"/>
      <c r="P14" s="1"/>
    </row>
    <row r="15" spans="1:16" ht="18.7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9.25" customHeight="1" x14ac:dyDescent="0.3">
      <c r="A16" s="1"/>
      <c r="B16" s="59" t="s">
        <v>7</v>
      </c>
      <c r="C16" s="59"/>
      <c r="D16" s="59"/>
      <c r="E16" s="59" t="s">
        <v>8</v>
      </c>
      <c r="F16" s="59"/>
      <c r="G16" s="59"/>
      <c r="H16" s="59" t="s">
        <v>9</v>
      </c>
      <c r="I16" s="59"/>
      <c r="J16" s="59"/>
      <c r="K16" s="59" t="s">
        <v>10</v>
      </c>
      <c r="L16" s="59"/>
      <c r="M16" s="59" t="s">
        <v>11</v>
      </c>
      <c r="N16" s="59"/>
      <c r="O16" s="1"/>
      <c r="P16" s="1"/>
    </row>
    <row r="17" spans="1:16" ht="18.75" x14ac:dyDescent="0.3">
      <c r="A17" s="1"/>
      <c r="B17" s="14" t="s">
        <v>12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"/>
      <c r="P17" s="1"/>
    </row>
    <row r="18" spans="1:16" ht="38.25" customHeight="1" x14ac:dyDescent="0.3">
      <c r="A18" s="1"/>
      <c r="B18" s="16" t="s">
        <v>13</v>
      </c>
      <c r="C18" s="17"/>
      <c r="D18" s="18"/>
      <c r="E18" s="48" t="s">
        <v>14</v>
      </c>
      <c r="F18" s="49"/>
      <c r="G18" s="50"/>
      <c r="H18" s="29">
        <v>152</v>
      </c>
      <c r="I18" s="43"/>
      <c r="J18" s="30"/>
      <c r="K18" s="29">
        <v>2</v>
      </c>
      <c r="L18" s="30"/>
      <c r="M18" s="44">
        <f>K18*100/H18</f>
        <v>1.3157894736842106</v>
      </c>
      <c r="N18" s="45"/>
      <c r="O18" s="1"/>
      <c r="P18" s="1"/>
    </row>
    <row r="19" spans="1:16" ht="18.75" x14ac:dyDescent="0.3">
      <c r="A19" s="1"/>
      <c r="B19" s="51"/>
      <c r="C19" s="52"/>
      <c r="D19" s="53"/>
      <c r="E19" s="48" t="s">
        <v>15</v>
      </c>
      <c r="F19" s="49"/>
      <c r="G19" s="50"/>
      <c r="H19" s="29">
        <v>135</v>
      </c>
      <c r="I19" s="43"/>
      <c r="J19" s="30"/>
      <c r="K19" s="29">
        <v>1</v>
      </c>
      <c r="L19" s="30"/>
      <c r="M19" s="44">
        <f t="shared" ref="M19:M21" si="0">K19*100/H19</f>
        <v>0.7407407407407407</v>
      </c>
      <c r="N19" s="45"/>
      <c r="O19" s="1"/>
      <c r="P19" s="1"/>
    </row>
    <row r="20" spans="1:16" ht="18.75" x14ac:dyDescent="0.3">
      <c r="A20" s="1"/>
      <c r="B20" s="51"/>
      <c r="C20" s="52"/>
      <c r="D20" s="53"/>
      <c r="E20" s="48" t="s">
        <v>16</v>
      </c>
      <c r="F20" s="49"/>
      <c r="G20" s="50"/>
      <c r="H20" s="29">
        <v>127</v>
      </c>
      <c r="I20" s="43"/>
      <c r="J20" s="30"/>
      <c r="K20" s="29">
        <v>1</v>
      </c>
      <c r="L20" s="30"/>
      <c r="M20" s="44">
        <f t="shared" si="0"/>
        <v>0.78740157480314965</v>
      </c>
      <c r="N20" s="45"/>
      <c r="O20" s="1"/>
      <c r="P20" s="1"/>
    </row>
    <row r="21" spans="1:16" ht="18.75" x14ac:dyDescent="0.3">
      <c r="A21" s="1"/>
      <c r="B21" s="19"/>
      <c r="C21" s="20"/>
      <c r="D21" s="21"/>
      <c r="E21" s="48" t="s">
        <v>17</v>
      </c>
      <c r="F21" s="49"/>
      <c r="G21" s="50"/>
      <c r="H21" s="29">
        <v>176</v>
      </c>
      <c r="I21" s="43"/>
      <c r="J21" s="30"/>
      <c r="K21" s="29">
        <v>12</v>
      </c>
      <c r="L21" s="30"/>
      <c r="M21" s="44">
        <f t="shared" si="0"/>
        <v>6.8181818181818183</v>
      </c>
      <c r="N21" s="45"/>
      <c r="O21" s="1"/>
      <c r="P21" s="1"/>
    </row>
    <row r="22" spans="1:16" ht="18.75" x14ac:dyDescent="0.3">
      <c r="A22" s="1"/>
      <c r="B22" s="16" t="s">
        <v>18</v>
      </c>
      <c r="C22" s="17"/>
      <c r="D22" s="18"/>
      <c r="E22" s="48" t="s">
        <v>15</v>
      </c>
      <c r="F22" s="49"/>
      <c r="G22" s="50"/>
      <c r="H22" s="29">
        <v>32</v>
      </c>
      <c r="I22" s="43"/>
      <c r="J22" s="30"/>
      <c r="K22" s="29">
        <v>7</v>
      </c>
      <c r="L22" s="30"/>
      <c r="M22" s="44">
        <f t="shared" ref="M22" si="1">K22*100/H22</f>
        <v>21.875</v>
      </c>
      <c r="N22" s="45"/>
      <c r="O22" s="1"/>
      <c r="P22" s="1"/>
    </row>
    <row r="23" spans="1:16" ht="18.75" x14ac:dyDescent="0.3">
      <c r="A23" s="1"/>
      <c r="B23" s="51"/>
      <c r="C23" s="52"/>
      <c r="D23" s="53"/>
      <c r="E23" s="48" t="s">
        <v>134</v>
      </c>
      <c r="F23" s="49"/>
      <c r="G23" s="50"/>
      <c r="H23" s="29">
        <v>47</v>
      </c>
      <c r="I23" s="43"/>
      <c r="J23" s="30"/>
      <c r="K23" s="29">
        <v>1</v>
      </c>
      <c r="L23" s="30"/>
      <c r="M23" s="44">
        <f t="shared" ref="M23" si="2">K23*100/H23</f>
        <v>2.1276595744680851</v>
      </c>
      <c r="N23" s="45"/>
      <c r="O23" s="1"/>
      <c r="P23" s="1"/>
    </row>
    <row r="24" spans="1:16" ht="18.75" x14ac:dyDescent="0.3">
      <c r="A24" s="1"/>
      <c r="B24" s="19"/>
      <c r="C24" s="20"/>
      <c r="D24" s="21"/>
      <c r="E24" s="48" t="s">
        <v>17</v>
      </c>
      <c r="F24" s="49"/>
      <c r="G24" s="50"/>
      <c r="H24" s="29">
        <v>43</v>
      </c>
      <c r="I24" s="43"/>
      <c r="J24" s="30"/>
      <c r="K24" s="29">
        <v>2</v>
      </c>
      <c r="L24" s="30"/>
      <c r="M24" s="44">
        <f t="shared" ref="M24" si="3">K24*100/H24</f>
        <v>4.6511627906976747</v>
      </c>
      <c r="N24" s="45"/>
      <c r="O24" s="1"/>
      <c r="P24" s="1"/>
    </row>
    <row r="25" spans="1:16" ht="34.5" customHeight="1" x14ac:dyDescent="0.3">
      <c r="A25" s="1"/>
      <c r="B25" s="16" t="s">
        <v>19</v>
      </c>
      <c r="C25" s="17"/>
      <c r="D25" s="18"/>
      <c r="E25" s="48" t="s">
        <v>14</v>
      </c>
      <c r="F25" s="49"/>
      <c r="G25" s="50"/>
      <c r="H25" s="29">
        <v>247</v>
      </c>
      <c r="I25" s="43"/>
      <c r="J25" s="30"/>
      <c r="K25" s="29">
        <v>2</v>
      </c>
      <c r="L25" s="30"/>
      <c r="M25" s="44">
        <f t="shared" ref="M25:M27" si="4">K25*100/H25</f>
        <v>0.80971659919028338</v>
      </c>
      <c r="N25" s="45"/>
      <c r="O25" s="1"/>
      <c r="P25" s="1"/>
    </row>
    <row r="26" spans="1:16" ht="36.75" customHeight="1" x14ac:dyDescent="0.3">
      <c r="A26" s="1"/>
      <c r="B26" s="51"/>
      <c r="C26" s="52"/>
      <c r="D26" s="53"/>
      <c r="E26" s="48" t="s">
        <v>20</v>
      </c>
      <c r="F26" s="49"/>
      <c r="G26" s="50"/>
      <c r="H26" s="29">
        <v>250</v>
      </c>
      <c r="I26" s="43"/>
      <c r="J26" s="30"/>
      <c r="K26" s="29">
        <v>1</v>
      </c>
      <c r="L26" s="30"/>
      <c r="M26" s="44">
        <f t="shared" si="4"/>
        <v>0.4</v>
      </c>
      <c r="N26" s="45"/>
      <c r="O26" s="1"/>
      <c r="P26" s="1"/>
    </row>
    <row r="27" spans="1:16" ht="18.75" x14ac:dyDescent="0.3">
      <c r="A27" s="1"/>
      <c r="B27" s="19"/>
      <c r="C27" s="20"/>
      <c r="D27" s="21"/>
      <c r="E27" s="48" t="s">
        <v>16</v>
      </c>
      <c r="F27" s="49"/>
      <c r="G27" s="50"/>
      <c r="H27" s="29">
        <v>240</v>
      </c>
      <c r="I27" s="43"/>
      <c r="J27" s="30"/>
      <c r="K27" s="29">
        <v>4</v>
      </c>
      <c r="L27" s="30"/>
      <c r="M27" s="44">
        <f t="shared" si="4"/>
        <v>1.6666666666666667</v>
      </c>
      <c r="N27" s="45"/>
      <c r="O27" s="1"/>
      <c r="P27" s="1"/>
    </row>
    <row r="28" spans="1:16" ht="18.75" x14ac:dyDescent="0.3">
      <c r="A28" s="1"/>
      <c r="B28" s="29" t="s">
        <v>21</v>
      </c>
      <c r="C28" s="43"/>
      <c r="D28" s="30"/>
      <c r="E28" s="48" t="s">
        <v>17</v>
      </c>
      <c r="F28" s="49"/>
      <c r="G28" s="50"/>
      <c r="H28" s="29">
        <v>80</v>
      </c>
      <c r="I28" s="43"/>
      <c r="J28" s="30"/>
      <c r="K28" s="29">
        <v>2</v>
      </c>
      <c r="L28" s="30"/>
      <c r="M28" s="29">
        <f t="shared" ref="M28" si="5">K28*100/H28</f>
        <v>2.5</v>
      </c>
      <c r="N28" s="30"/>
      <c r="O28" s="1"/>
      <c r="P28" s="1"/>
    </row>
    <row r="29" spans="1:16" ht="18.75" x14ac:dyDescent="0.3">
      <c r="A29" s="1"/>
      <c r="B29" s="29" t="s">
        <v>22</v>
      </c>
      <c r="C29" s="43"/>
      <c r="D29" s="30"/>
      <c r="E29" s="48" t="s">
        <v>17</v>
      </c>
      <c r="F29" s="49"/>
      <c r="G29" s="50"/>
      <c r="H29" s="29">
        <v>35</v>
      </c>
      <c r="I29" s="43"/>
      <c r="J29" s="30"/>
      <c r="K29" s="29">
        <v>4</v>
      </c>
      <c r="L29" s="30"/>
      <c r="M29" s="44">
        <f t="shared" ref="M29" si="6">K29*100/H29</f>
        <v>11.428571428571429</v>
      </c>
      <c r="N29" s="45"/>
      <c r="O29" s="1"/>
      <c r="P29" s="1"/>
    </row>
    <row r="30" spans="1:16" ht="18.75" x14ac:dyDescent="0.3">
      <c r="A30" s="1"/>
      <c r="B30" s="26" t="s">
        <v>23</v>
      </c>
      <c r="C30" s="27"/>
      <c r="D30" s="28"/>
      <c r="E30" s="29"/>
      <c r="F30" s="43"/>
      <c r="G30" s="30"/>
      <c r="H30" s="26">
        <f>SUM(H18:H29)</f>
        <v>1564</v>
      </c>
      <c r="I30" s="27"/>
      <c r="J30" s="28"/>
      <c r="K30" s="26">
        <f>SUM(K18:K29)</f>
        <v>39</v>
      </c>
      <c r="L30" s="28"/>
      <c r="M30" s="46">
        <f t="shared" ref="M30" si="7">K30*100/H30</f>
        <v>2.4936061381074168</v>
      </c>
      <c r="N30" s="47"/>
      <c r="O30" s="1"/>
      <c r="P30" s="1"/>
    </row>
    <row r="31" spans="1:16" ht="18.75" x14ac:dyDescent="0.3">
      <c r="A31" s="1"/>
      <c r="B31" s="26" t="s">
        <v>24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  <c r="O31" s="1"/>
      <c r="P31" s="1"/>
    </row>
    <row r="32" spans="1:16" ht="18.75" x14ac:dyDescent="0.3">
      <c r="A32" s="1"/>
      <c r="B32" s="29" t="s">
        <v>25</v>
      </c>
      <c r="C32" s="43"/>
      <c r="D32" s="30"/>
      <c r="E32" s="29" t="s">
        <v>28</v>
      </c>
      <c r="F32" s="43"/>
      <c r="G32" s="30"/>
      <c r="H32" s="29">
        <v>43</v>
      </c>
      <c r="I32" s="43"/>
      <c r="J32" s="30"/>
      <c r="K32" s="29">
        <v>1</v>
      </c>
      <c r="L32" s="30"/>
      <c r="M32" s="44">
        <f>K32*100/H32</f>
        <v>2.3255813953488373</v>
      </c>
      <c r="N32" s="45"/>
      <c r="O32" s="1"/>
      <c r="P32" s="1"/>
    </row>
    <row r="33" spans="1:16" ht="18.75" x14ac:dyDescent="0.3">
      <c r="A33" s="1"/>
      <c r="B33" s="29" t="s">
        <v>26</v>
      </c>
      <c r="C33" s="43"/>
      <c r="D33" s="30"/>
      <c r="E33" s="29" t="s">
        <v>29</v>
      </c>
      <c r="F33" s="43"/>
      <c r="G33" s="30"/>
      <c r="H33" s="29">
        <v>24</v>
      </c>
      <c r="I33" s="43"/>
      <c r="J33" s="30"/>
      <c r="K33" s="29">
        <v>1</v>
      </c>
      <c r="L33" s="30"/>
      <c r="M33" s="44">
        <f t="shared" ref="M33:M35" si="8">K33*100/H33</f>
        <v>4.166666666666667</v>
      </c>
      <c r="N33" s="45"/>
      <c r="O33" s="1"/>
      <c r="P33" s="1"/>
    </row>
    <row r="34" spans="1:16" ht="18.75" x14ac:dyDescent="0.3">
      <c r="A34" s="1"/>
      <c r="B34" s="29" t="s">
        <v>27</v>
      </c>
      <c r="C34" s="43"/>
      <c r="D34" s="30"/>
      <c r="E34" s="29" t="s">
        <v>29</v>
      </c>
      <c r="F34" s="43"/>
      <c r="G34" s="30"/>
      <c r="H34" s="29">
        <v>145</v>
      </c>
      <c r="I34" s="43"/>
      <c r="J34" s="30"/>
      <c r="K34" s="29">
        <v>12</v>
      </c>
      <c r="L34" s="30"/>
      <c r="M34" s="44">
        <f t="shared" si="8"/>
        <v>8.2758620689655178</v>
      </c>
      <c r="N34" s="45"/>
      <c r="O34" s="1"/>
      <c r="P34" s="1"/>
    </row>
    <row r="35" spans="1:16" ht="18.75" x14ac:dyDescent="0.3">
      <c r="A35" s="1"/>
      <c r="B35" s="26" t="s">
        <v>23</v>
      </c>
      <c r="C35" s="27"/>
      <c r="D35" s="28"/>
      <c r="E35" s="26"/>
      <c r="F35" s="27"/>
      <c r="G35" s="28"/>
      <c r="H35" s="26">
        <f>SUM(H32:H34)</f>
        <v>212</v>
      </c>
      <c r="I35" s="27"/>
      <c r="J35" s="28"/>
      <c r="K35" s="26">
        <f>SUM(K32:K34)</f>
        <v>14</v>
      </c>
      <c r="L35" s="28"/>
      <c r="M35" s="46">
        <f t="shared" si="8"/>
        <v>6.6037735849056602</v>
      </c>
      <c r="N35" s="47"/>
      <c r="O35" s="1"/>
      <c r="P35" s="1"/>
    </row>
    <row r="36" spans="1:16" ht="18.75" x14ac:dyDescent="0.3">
      <c r="A36" s="1"/>
      <c r="B36" s="14" t="s">
        <v>30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"/>
      <c r="P36" s="1"/>
    </row>
    <row r="37" spans="1:16" ht="18.75" x14ac:dyDescent="0.3">
      <c r="A37" s="1"/>
      <c r="B37" s="22" t="s">
        <v>27</v>
      </c>
      <c r="C37" s="22"/>
      <c r="D37" s="22"/>
      <c r="E37" s="22" t="s">
        <v>31</v>
      </c>
      <c r="F37" s="22"/>
      <c r="G37" s="22"/>
      <c r="H37" s="22">
        <v>12</v>
      </c>
      <c r="I37" s="22"/>
      <c r="J37" s="22"/>
      <c r="K37" s="22">
        <v>1</v>
      </c>
      <c r="L37" s="22"/>
      <c r="M37" s="23">
        <f>K37*100/H37</f>
        <v>8.3333333333333339</v>
      </c>
      <c r="N37" s="23"/>
      <c r="O37" s="1"/>
      <c r="P37" s="1"/>
    </row>
    <row r="38" spans="1:16" ht="18.75" x14ac:dyDescent="0.3">
      <c r="A38" s="1"/>
      <c r="B38" s="14" t="s">
        <v>23</v>
      </c>
      <c r="C38" s="14"/>
      <c r="D38" s="14"/>
      <c r="E38" s="14"/>
      <c r="F38" s="14"/>
      <c r="G38" s="14"/>
      <c r="H38" s="14">
        <v>12</v>
      </c>
      <c r="I38" s="14"/>
      <c r="J38" s="14"/>
      <c r="K38" s="14">
        <v>1</v>
      </c>
      <c r="L38" s="14"/>
      <c r="M38" s="15">
        <f>K38*100/H38</f>
        <v>8.3333333333333339</v>
      </c>
      <c r="N38" s="15"/>
      <c r="O38" s="1"/>
      <c r="P38" s="1"/>
    </row>
    <row r="39" spans="1:16" ht="18.75" x14ac:dyDescent="0.3">
      <c r="A39" s="1"/>
      <c r="B39" s="14" t="s">
        <v>32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"/>
      <c r="P39" s="1"/>
    </row>
    <row r="40" spans="1:16" ht="38.25" customHeight="1" x14ac:dyDescent="0.3">
      <c r="A40" s="1"/>
      <c r="B40" s="31" t="s">
        <v>33</v>
      </c>
      <c r="C40" s="31"/>
      <c r="D40" s="31"/>
      <c r="E40" s="31" t="s">
        <v>34</v>
      </c>
      <c r="F40" s="31"/>
      <c r="G40" s="31"/>
      <c r="H40" s="31">
        <v>208</v>
      </c>
      <c r="I40" s="31"/>
      <c r="J40" s="31"/>
      <c r="K40" s="31">
        <v>30</v>
      </c>
      <c r="L40" s="31"/>
      <c r="M40" s="32">
        <f>K40*100/H40</f>
        <v>14.423076923076923</v>
      </c>
      <c r="N40" s="32"/>
      <c r="O40" s="1"/>
      <c r="P40" s="1"/>
    </row>
    <row r="41" spans="1:16" ht="18.75" x14ac:dyDescent="0.3">
      <c r="A41" s="1"/>
      <c r="B41" s="24" t="s">
        <v>23</v>
      </c>
      <c r="C41" s="24"/>
      <c r="D41" s="24"/>
      <c r="E41" s="24"/>
      <c r="F41" s="24"/>
      <c r="G41" s="24"/>
      <c r="H41" s="24">
        <v>208</v>
      </c>
      <c r="I41" s="24"/>
      <c r="J41" s="24"/>
      <c r="K41" s="24">
        <v>30</v>
      </c>
      <c r="L41" s="24"/>
      <c r="M41" s="25">
        <f>K41*100/H41</f>
        <v>14.423076923076923</v>
      </c>
      <c r="N41" s="25"/>
      <c r="O41" s="1"/>
      <c r="P41" s="1"/>
    </row>
    <row r="42" spans="1:16" ht="18.75" x14ac:dyDescent="0.3">
      <c r="A42" s="1"/>
      <c r="B42" s="33" t="s">
        <v>35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1"/>
      <c r="P42" s="1"/>
    </row>
    <row r="43" spans="1:16" ht="18.75" x14ac:dyDescent="0.3">
      <c r="A43" s="1"/>
      <c r="B43" s="34" t="s">
        <v>36</v>
      </c>
      <c r="C43" s="35"/>
      <c r="D43" s="36"/>
      <c r="E43" s="31" t="s">
        <v>37</v>
      </c>
      <c r="F43" s="31"/>
      <c r="G43" s="31"/>
      <c r="H43" s="31">
        <v>149</v>
      </c>
      <c r="I43" s="31"/>
      <c r="J43" s="31"/>
      <c r="K43" s="31">
        <v>29</v>
      </c>
      <c r="L43" s="31"/>
      <c r="M43" s="32">
        <f>K43*100/H43</f>
        <v>19.463087248322147</v>
      </c>
      <c r="N43" s="32"/>
      <c r="O43" s="1"/>
      <c r="P43" s="1"/>
    </row>
    <row r="44" spans="1:16" ht="18.75" x14ac:dyDescent="0.3">
      <c r="A44" s="1"/>
      <c r="B44" s="37"/>
      <c r="C44" s="38"/>
      <c r="D44" s="39"/>
      <c r="E44" s="31" t="s">
        <v>38</v>
      </c>
      <c r="F44" s="31"/>
      <c r="G44" s="31"/>
      <c r="H44" s="31">
        <v>75</v>
      </c>
      <c r="I44" s="31"/>
      <c r="J44" s="31"/>
      <c r="K44" s="31">
        <v>11</v>
      </c>
      <c r="L44" s="31"/>
      <c r="M44" s="32">
        <f t="shared" ref="M44:M47" si="9">K44*100/H44</f>
        <v>14.666666666666666</v>
      </c>
      <c r="N44" s="32"/>
      <c r="O44" s="1"/>
      <c r="P44" s="1"/>
    </row>
    <row r="45" spans="1:16" ht="18.75" x14ac:dyDescent="0.3">
      <c r="A45" s="1"/>
      <c r="B45" s="37"/>
      <c r="C45" s="38"/>
      <c r="D45" s="39"/>
      <c r="E45" s="31" t="s">
        <v>39</v>
      </c>
      <c r="F45" s="31"/>
      <c r="G45" s="31"/>
      <c r="H45" s="31">
        <v>53</v>
      </c>
      <c r="I45" s="31"/>
      <c r="J45" s="31"/>
      <c r="K45" s="31">
        <v>5</v>
      </c>
      <c r="L45" s="31"/>
      <c r="M45" s="32">
        <f t="shared" si="9"/>
        <v>9.433962264150944</v>
      </c>
      <c r="N45" s="32"/>
      <c r="O45" s="1"/>
      <c r="P45" s="1"/>
    </row>
    <row r="46" spans="1:16" ht="18.75" x14ac:dyDescent="0.3">
      <c r="A46" s="1"/>
      <c r="B46" s="40"/>
      <c r="C46" s="41"/>
      <c r="D46" s="42"/>
      <c r="E46" s="31" t="s">
        <v>40</v>
      </c>
      <c r="F46" s="31"/>
      <c r="G46" s="31"/>
      <c r="H46" s="31">
        <v>53</v>
      </c>
      <c r="I46" s="31"/>
      <c r="J46" s="31"/>
      <c r="K46" s="31">
        <v>2</v>
      </c>
      <c r="L46" s="31"/>
      <c r="M46" s="32">
        <f t="shared" si="9"/>
        <v>3.7735849056603774</v>
      </c>
      <c r="N46" s="32"/>
      <c r="O46" s="1"/>
      <c r="P46" s="1"/>
    </row>
    <row r="47" spans="1:16" ht="18.75" x14ac:dyDescent="0.3">
      <c r="A47" s="1"/>
      <c r="B47" s="24" t="s">
        <v>23</v>
      </c>
      <c r="C47" s="24"/>
      <c r="D47" s="24"/>
      <c r="E47" s="24"/>
      <c r="F47" s="24"/>
      <c r="G47" s="24"/>
      <c r="H47" s="24">
        <f>SUM(H43:H46)</f>
        <v>330</v>
      </c>
      <c r="I47" s="24"/>
      <c r="J47" s="24"/>
      <c r="K47" s="24">
        <f>SUM(K43:K46)</f>
        <v>47</v>
      </c>
      <c r="L47" s="24"/>
      <c r="M47" s="25">
        <f t="shared" si="9"/>
        <v>14.242424242424242</v>
      </c>
      <c r="N47" s="25"/>
      <c r="O47" s="1"/>
      <c r="P47" s="1"/>
    </row>
    <row r="48" spans="1:16" ht="18.75" x14ac:dyDescent="0.3">
      <c r="A48" s="1"/>
      <c r="B48" s="26" t="s">
        <v>41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8"/>
      <c r="O48" s="1"/>
      <c r="P48" s="1"/>
    </row>
    <row r="49" spans="1:16" ht="18.75" x14ac:dyDescent="0.3">
      <c r="A49" s="1"/>
      <c r="B49" s="22" t="s">
        <v>42</v>
      </c>
      <c r="C49" s="22"/>
      <c r="D49" s="22"/>
      <c r="E49" s="22" t="s">
        <v>43</v>
      </c>
      <c r="F49" s="22"/>
      <c r="G49" s="22"/>
      <c r="H49" s="22">
        <v>8</v>
      </c>
      <c r="I49" s="22"/>
      <c r="J49" s="22"/>
      <c r="K49" s="29">
        <v>1</v>
      </c>
      <c r="L49" s="30"/>
      <c r="M49" s="22">
        <f>K49*100/H49</f>
        <v>12.5</v>
      </c>
      <c r="N49" s="22"/>
      <c r="O49" s="1"/>
      <c r="P49" s="1"/>
    </row>
    <row r="50" spans="1:16" ht="18.75" x14ac:dyDescent="0.3">
      <c r="A50" s="1"/>
      <c r="B50" s="14" t="s">
        <v>23</v>
      </c>
      <c r="C50" s="14"/>
      <c r="D50" s="14"/>
      <c r="E50" s="14"/>
      <c r="F50" s="14"/>
      <c r="G50" s="14"/>
      <c r="H50" s="14">
        <v>8</v>
      </c>
      <c r="I50" s="14"/>
      <c r="J50" s="14"/>
      <c r="K50" s="14">
        <v>1</v>
      </c>
      <c r="L50" s="14"/>
      <c r="M50" s="14">
        <f>K50*100/H50</f>
        <v>12.5</v>
      </c>
      <c r="N50" s="14"/>
      <c r="O50" s="1"/>
      <c r="P50" s="1"/>
    </row>
    <row r="51" spans="1:16" ht="18.75" x14ac:dyDescent="0.3">
      <c r="A51" s="1"/>
      <c r="B51" s="14" t="s">
        <v>44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"/>
      <c r="P51" s="1"/>
    </row>
    <row r="52" spans="1:16" ht="18.75" x14ac:dyDescent="0.3">
      <c r="A52" s="1"/>
      <c r="B52" s="22" t="s">
        <v>45</v>
      </c>
      <c r="C52" s="22"/>
      <c r="D52" s="22"/>
      <c r="E52" s="22" t="s">
        <v>46</v>
      </c>
      <c r="F52" s="22"/>
      <c r="G52" s="22"/>
      <c r="H52" s="22">
        <v>21</v>
      </c>
      <c r="I52" s="22"/>
      <c r="J52" s="22"/>
      <c r="K52" s="22">
        <v>2</v>
      </c>
      <c r="L52" s="22"/>
      <c r="M52" s="23">
        <f>K52*100/H52</f>
        <v>9.5238095238095237</v>
      </c>
      <c r="N52" s="23"/>
      <c r="O52" s="1"/>
      <c r="P52" s="1"/>
    </row>
    <row r="53" spans="1:16" ht="18.75" x14ac:dyDescent="0.3">
      <c r="A53" s="1"/>
      <c r="B53" s="16" t="s">
        <v>47</v>
      </c>
      <c r="C53" s="17"/>
      <c r="D53" s="18"/>
      <c r="E53" s="22" t="s">
        <v>46</v>
      </c>
      <c r="F53" s="22"/>
      <c r="G53" s="22"/>
      <c r="H53" s="22">
        <v>37</v>
      </c>
      <c r="I53" s="22"/>
      <c r="J53" s="22"/>
      <c r="K53" s="22">
        <v>2</v>
      </c>
      <c r="L53" s="22"/>
      <c r="M53" s="23">
        <f t="shared" ref="M53:M57" si="10">K53*100/H53</f>
        <v>5.4054054054054053</v>
      </c>
      <c r="N53" s="23"/>
      <c r="O53" s="1"/>
      <c r="P53" s="1"/>
    </row>
    <row r="54" spans="1:16" ht="18.75" x14ac:dyDescent="0.3">
      <c r="A54" s="1"/>
      <c r="B54" s="19"/>
      <c r="C54" s="20"/>
      <c r="D54" s="21"/>
      <c r="E54" s="22" t="s">
        <v>48</v>
      </c>
      <c r="F54" s="22"/>
      <c r="G54" s="22"/>
      <c r="H54" s="22">
        <v>37</v>
      </c>
      <c r="I54" s="22"/>
      <c r="J54" s="22"/>
      <c r="K54" s="22">
        <v>2</v>
      </c>
      <c r="L54" s="22"/>
      <c r="M54" s="23">
        <f t="shared" si="10"/>
        <v>5.4054054054054053</v>
      </c>
      <c r="N54" s="23"/>
      <c r="O54" s="1"/>
      <c r="P54" s="1"/>
    </row>
    <row r="55" spans="1:16" ht="18.75" x14ac:dyDescent="0.3">
      <c r="A55" s="1"/>
      <c r="B55" s="22" t="s">
        <v>18</v>
      </c>
      <c r="C55" s="22"/>
      <c r="D55" s="22"/>
      <c r="E55" s="22" t="s">
        <v>46</v>
      </c>
      <c r="F55" s="22"/>
      <c r="G55" s="22"/>
      <c r="H55" s="22">
        <v>22</v>
      </c>
      <c r="I55" s="22"/>
      <c r="J55" s="22"/>
      <c r="K55" s="22">
        <v>2</v>
      </c>
      <c r="L55" s="22"/>
      <c r="M55" s="23">
        <f t="shared" si="10"/>
        <v>9.0909090909090917</v>
      </c>
      <c r="N55" s="23"/>
      <c r="O55" s="1"/>
      <c r="P55" s="1"/>
    </row>
    <row r="56" spans="1:16" ht="18.75" x14ac:dyDescent="0.3">
      <c r="A56" s="1"/>
      <c r="B56" s="22" t="s">
        <v>27</v>
      </c>
      <c r="C56" s="22"/>
      <c r="D56" s="22"/>
      <c r="E56" s="22" t="s">
        <v>48</v>
      </c>
      <c r="F56" s="22"/>
      <c r="G56" s="22"/>
      <c r="H56" s="22">
        <v>12</v>
      </c>
      <c r="I56" s="22"/>
      <c r="J56" s="22"/>
      <c r="K56" s="22">
        <v>1</v>
      </c>
      <c r="L56" s="22"/>
      <c r="M56" s="23">
        <f t="shared" si="10"/>
        <v>8.3333333333333339</v>
      </c>
      <c r="N56" s="23"/>
      <c r="O56" s="1"/>
      <c r="P56" s="1"/>
    </row>
    <row r="57" spans="1:16" ht="18.75" x14ac:dyDescent="0.3">
      <c r="A57" s="1"/>
      <c r="B57" s="14" t="s">
        <v>49</v>
      </c>
      <c r="C57" s="14"/>
      <c r="D57" s="14"/>
      <c r="E57" s="14"/>
      <c r="F57" s="14"/>
      <c r="G57" s="14"/>
      <c r="H57" s="14">
        <f>SUM(H52:H56)</f>
        <v>129</v>
      </c>
      <c r="I57" s="14"/>
      <c r="J57" s="14"/>
      <c r="K57" s="14">
        <f>SUM(K52:K56)</f>
        <v>9</v>
      </c>
      <c r="L57" s="14"/>
      <c r="M57" s="15">
        <f t="shared" si="10"/>
        <v>6.9767441860465116</v>
      </c>
      <c r="N57" s="15"/>
      <c r="O57" s="1"/>
      <c r="P57" s="1"/>
    </row>
    <row r="58" spans="1:16" ht="18.75" x14ac:dyDescent="0.3">
      <c r="A58" s="1"/>
      <c r="B58" s="14" t="s">
        <v>50</v>
      </c>
      <c r="C58" s="14"/>
      <c r="D58" s="14"/>
      <c r="E58" s="14"/>
      <c r="F58" s="14"/>
      <c r="G58" s="14"/>
      <c r="H58" s="14">
        <f>H30+H35+H38+H41+H47+H50+H57</f>
        <v>2463</v>
      </c>
      <c r="I58" s="14"/>
      <c r="J58" s="14"/>
      <c r="K58" s="14">
        <f>K30+K35+K38+K41+K47+K50+K57</f>
        <v>141</v>
      </c>
      <c r="L58" s="14"/>
      <c r="M58" s="15">
        <f t="shared" ref="M58" si="11">K58*100/H58</f>
        <v>5.7247259439707676</v>
      </c>
      <c r="N58" s="15"/>
      <c r="O58" s="1"/>
      <c r="P58" s="1"/>
    </row>
    <row r="59" spans="1:16" ht="18.7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8.75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8.75" x14ac:dyDescent="0.3">
      <c r="A61" s="1"/>
      <c r="B61" s="57" t="s">
        <v>145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1"/>
      <c r="P61" s="1"/>
    </row>
    <row r="62" spans="1:16" ht="18.75" x14ac:dyDescent="0.3">
      <c r="A62" s="1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1"/>
      <c r="P62" s="1"/>
    </row>
    <row r="63" spans="1:16" ht="18.75" x14ac:dyDescent="0.3">
      <c r="A63" s="1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"/>
      <c r="P63" s="1"/>
    </row>
    <row r="64" spans="1:16" ht="18.75" x14ac:dyDescent="0.3">
      <c r="A64" s="1"/>
      <c r="B64" s="24" t="s">
        <v>148</v>
      </c>
      <c r="C64" s="24"/>
      <c r="D64" s="24"/>
      <c r="E64" s="24"/>
      <c r="F64" s="24"/>
      <c r="G64" s="24"/>
      <c r="H64" s="24" t="s">
        <v>144</v>
      </c>
      <c r="I64" s="24"/>
      <c r="J64" s="24"/>
      <c r="K64" s="24"/>
      <c r="L64" s="24"/>
      <c r="M64" s="24"/>
      <c r="N64" s="24"/>
      <c r="O64" s="1"/>
      <c r="P64" s="1"/>
    </row>
    <row r="65" spans="1:16" ht="18.75" x14ac:dyDescent="0.3">
      <c r="A65" s="1"/>
      <c r="B65" s="24" t="s">
        <v>52</v>
      </c>
      <c r="C65" s="24"/>
      <c r="D65" s="24"/>
      <c r="E65" s="24" t="s">
        <v>53</v>
      </c>
      <c r="F65" s="24"/>
      <c r="G65" s="24"/>
      <c r="H65" s="24" t="s">
        <v>52</v>
      </c>
      <c r="I65" s="24"/>
      <c r="J65" s="24"/>
      <c r="K65" s="24"/>
      <c r="L65" s="24" t="s">
        <v>53</v>
      </c>
      <c r="M65" s="24"/>
      <c r="N65" s="24"/>
      <c r="O65" s="1"/>
      <c r="P65" s="1"/>
    </row>
    <row r="66" spans="1:16" ht="18.75" x14ac:dyDescent="0.3">
      <c r="A66" s="1"/>
      <c r="B66" s="24" t="s">
        <v>54</v>
      </c>
      <c r="C66" s="24"/>
      <c r="D66" s="24"/>
      <c r="E66" s="24">
        <v>166</v>
      </c>
      <c r="F66" s="24"/>
      <c r="G66" s="24"/>
      <c r="H66" s="24" t="s">
        <v>54</v>
      </c>
      <c r="I66" s="24"/>
      <c r="J66" s="24"/>
      <c r="K66" s="24"/>
      <c r="L66" s="24">
        <v>141</v>
      </c>
      <c r="M66" s="24"/>
      <c r="N66" s="24"/>
      <c r="O66" s="1"/>
      <c r="P66" s="1"/>
    </row>
    <row r="67" spans="1:16" ht="18.75" x14ac:dyDescent="0.3">
      <c r="A67" s="1"/>
      <c r="B67" s="24" t="s">
        <v>55</v>
      </c>
      <c r="C67" s="24"/>
      <c r="D67" s="24"/>
      <c r="E67" s="24" t="s">
        <v>147</v>
      </c>
      <c r="F67" s="24"/>
      <c r="G67" s="24"/>
      <c r="H67" s="24" t="s">
        <v>55</v>
      </c>
      <c r="I67" s="24"/>
      <c r="J67" s="24"/>
      <c r="K67" s="24"/>
      <c r="L67" s="24" t="s">
        <v>139</v>
      </c>
      <c r="M67" s="24"/>
      <c r="N67" s="24"/>
      <c r="O67" s="1"/>
      <c r="P67" s="1"/>
    </row>
    <row r="68" spans="1:16" ht="18.75" x14ac:dyDescent="0.3">
      <c r="A68" s="1"/>
      <c r="B68" s="31" t="s">
        <v>14</v>
      </c>
      <c r="C68" s="31"/>
      <c r="D68" s="31"/>
      <c r="E68" s="31">
        <v>14</v>
      </c>
      <c r="F68" s="31"/>
      <c r="G68" s="31"/>
      <c r="H68" s="31" t="s">
        <v>57</v>
      </c>
      <c r="I68" s="31"/>
      <c r="J68" s="31"/>
      <c r="K68" s="31"/>
      <c r="L68" s="31">
        <v>4</v>
      </c>
      <c r="M68" s="31"/>
      <c r="N68" s="31"/>
      <c r="O68" s="1"/>
      <c r="P68" s="1"/>
    </row>
    <row r="69" spans="1:16" ht="18.75" x14ac:dyDescent="0.3">
      <c r="A69" s="1"/>
      <c r="B69" s="31" t="s">
        <v>56</v>
      </c>
      <c r="C69" s="31"/>
      <c r="D69" s="31"/>
      <c r="E69" s="31">
        <v>1</v>
      </c>
      <c r="F69" s="31"/>
      <c r="G69" s="31"/>
      <c r="H69" s="31" t="s">
        <v>56</v>
      </c>
      <c r="I69" s="31"/>
      <c r="J69" s="31"/>
      <c r="K69" s="31"/>
      <c r="L69" s="31">
        <v>0</v>
      </c>
      <c r="M69" s="31"/>
      <c r="N69" s="31"/>
      <c r="O69" s="1"/>
      <c r="P69" s="1"/>
    </row>
    <row r="70" spans="1:16" ht="18.75" x14ac:dyDescent="0.3">
      <c r="A70" s="1"/>
      <c r="B70" s="31" t="s">
        <v>17</v>
      </c>
      <c r="C70" s="31"/>
      <c r="D70" s="31"/>
      <c r="E70" s="31">
        <v>32</v>
      </c>
      <c r="F70" s="31"/>
      <c r="G70" s="31"/>
      <c r="H70" s="31" t="s">
        <v>17</v>
      </c>
      <c r="I70" s="31"/>
      <c r="J70" s="31"/>
      <c r="K70" s="31"/>
      <c r="L70" s="31">
        <v>20</v>
      </c>
      <c r="M70" s="31"/>
      <c r="N70" s="31"/>
      <c r="O70" s="1"/>
      <c r="P70" s="1"/>
    </row>
    <row r="71" spans="1:16" ht="18.75" x14ac:dyDescent="0.3">
      <c r="A71" s="1"/>
      <c r="B71" s="31" t="s">
        <v>20</v>
      </c>
      <c r="C71" s="31"/>
      <c r="D71" s="31"/>
      <c r="E71" s="31">
        <v>2</v>
      </c>
      <c r="F71" s="31"/>
      <c r="G71" s="31"/>
      <c r="H71" s="31" t="s">
        <v>20</v>
      </c>
      <c r="I71" s="31"/>
      <c r="J71" s="31"/>
      <c r="K71" s="31"/>
      <c r="L71" s="31">
        <v>1</v>
      </c>
      <c r="M71" s="31"/>
      <c r="N71" s="31"/>
      <c r="O71" s="1"/>
      <c r="P71" s="1"/>
    </row>
    <row r="72" spans="1:16" ht="18.75" x14ac:dyDescent="0.3">
      <c r="A72" s="1"/>
      <c r="B72" s="31" t="s">
        <v>15</v>
      </c>
      <c r="C72" s="31"/>
      <c r="D72" s="31"/>
      <c r="E72" s="31">
        <v>0</v>
      </c>
      <c r="F72" s="31"/>
      <c r="G72" s="31"/>
      <c r="H72" s="31" t="s">
        <v>15</v>
      </c>
      <c r="I72" s="31"/>
      <c r="J72" s="31"/>
      <c r="K72" s="31"/>
      <c r="L72" s="31">
        <v>8</v>
      </c>
      <c r="M72" s="31"/>
      <c r="N72" s="31"/>
      <c r="O72" s="1"/>
      <c r="P72" s="1"/>
    </row>
    <row r="73" spans="1:16" ht="18.75" x14ac:dyDescent="0.3">
      <c r="A73" s="1"/>
      <c r="B73" s="48" t="s">
        <v>134</v>
      </c>
      <c r="C73" s="49"/>
      <c r="D73" s="50"/>
      <c r="E73" s="48">
        <v>0</v>
      </c>
      <c r="F73" s="49"/>
      <c r="G73" s="50"/>
      <c r="H73" s="48" t="s">
        <v>134</v>
      </c>
      <c r="I73" s="49"/>
      <c r="J73" s="49"/>
      <c r="K73" s="50"/>
      <c r="L73" s="48">
        <v>1</v>
      </c>
      <c r="M73" s="49"/>
      <c r="N73" s="50"/>
      <c r="O73" s="1"/>
      <c r="P73" s="1"/>
    </row>
    <row r="74" spans="1:16" ht="18.75" x14ac:dyDescent="0.3">
      <c r="A74" s="1"/>
      <c r="B74" s="48" t="s">
        <v>146</v>
      </c>
      <c r="C74" s="49"/>
      <c r="D74" s="50"/>
      <c r="E74" s="48">
        <v>1</v>
      </c>
      <c r="F74" s="49"/>
      <c r="G74" s="50"/>
      <c r="H74" s="48" t="s">
        <v>146</v>
      </c>
      <c r="I74" s="49"/>
      <c r="J74" s="49"/>
      <c r="K74" s="50"/>
      <c r="L74" s="48">
        <v>0</v>
      </c>
      <c r="M74" s="49"/>
      <c r="N74" s="50"/>
      <c r="O74" s="1"/>
      <c r="P74" s="1"/>
    </row>
    <row r="75" spans="1:16" ht="18.75" x14ac:dyDescent="0.3">
      <c r="A75" s="1"/>
      <c r="B75" s="31" t="s">
        <v>16</v>
      </c>
      <c r="C75" s="31"/>
      <c r="D75" s="31"/>
      <c r="E75" s="31">
        <v>1</v>
      </c>
      <c r="F75" s="31"/>
      <c r="G75" s="31"/>
      <c r="H75" s="31" t="s">
        <v>16</v>
      </c>
      <c r="I75" s="31"/>
      <c r="J75" s="31"/>
      <c r="K75" s="31"/>
      <c r="L75" s="31">
        <v>5</v>
      </c>
      <c r="M75" s="31"/>
      <c r="N75" s="31"/>
      <c r="O75" s="1"/>
      <c r="P75" s="1"/>
    </row>
    <row r="76" spans="1:16" ht="18.75" x14ac:dyDescent="0.3">
      <c r="A76" s="1"/>
      <c r="B76" s="24" t="s">
        <v>58</v>
      </c>
      <c r="C76" s="24"/>
      <c r="D76" s="24"/>
      <c r="E76" s="24" t="s">
        <v>149</v>
      </c>
      <c r="F76" s="24"/>
      <c r="G76" s="24"/>
      <c r="H76" s="24" t="s">
        <v>58</v>
      </c>
      <c r="I76" s="24"/>
      <c r="J76" s="24"/>
      <c r="K76" s="24"/>
      <c r="L76" s="24" t="s">
        <v>123</v>
      </c>
      <c r="M76" s="24"/>
      <c r="N76" s="24"/>
      <c r="O76" s="1"/>
      <c r="P76" s="1"/>
    </row>
    <row r="77" spans="1:16" ht="18.75" x14ac:dyDescent="0.3">
      <c r="A77" s="1"/>
      <c r="B77" s="31" t="s">
        <v>59</v>
      </c>
      <c r="C77" s="31"/>
      <c r="D77" s="31"/>
      <c r="E77" s="31">
        <v>3</v>
      </c>
      <c r="F77" s="31"/>
      <c r="G77" s="31"/>
      <c r="H77" s="31" t="s">
        <v>43</v>
      </c>
      <c r="I77" s="31"/>
      <c r="J77" s="31"/>
      <c r="K77" s="31"/>
      <c r="L77" s="31">
        <v>1</v>
      </c>
      <c r="M77" s="31"/>
      <c r="N77" s="31"/>
      <c r="O77" s="1"/>
      <c r="P77" s="1"/>
    </row>
    <row r="78" spans="1:16" ht="32.25" customHeight="1" x14ac:dyDescent="0.3">
      <c r="A78" s="1"/>
      <c r="B78" s="24" t="s">
        <v>35</v>
      </c>
      <c r="C78" s="24"/>
      <c r="D78" s="24"/>
      <c r="E78" s="24" t="s">
        <v>151</v>
      </c>
      <c r="F78" s="24"/>
      <c r="G78" s="24"/>
      <c r="H78" s="24" t="s">
        <v>35</v>
      </c>
      <c r="I78" s="24"/>
      <c r="J78" s="24"/>
      <c r="K78" s="24"/>
      <c r="L78" s="24" t="s">
        <v>140</v>
      </c>
      <c r="M78" s="24"/>
      <c r="N78" s="24"/>
      <c r="O78" s="1"/>
      <c r="P78" s="1"/>
    </row>
    <row r="79" spans="1:16" ht="18.75" x14ac:dyDescent="0.3">
      <c r="A79" s="1"/>
      <c r="B79" s="31" t="s">
        <v>37</v>
      </c>
      <c r="C79" s="31"/>
      <c r="D79" s="31"/>
      <c r="E79" s="31">
        <v>12</v>
      </c>
      <c r="F79" s="31"/>
      <c r="G79" s="31"/>
      <c r="H79" s="31" t="s">
        <v>37</v>
      </c>
      <c r="I79" s="31"/>
      <c r="J79" s="31"/>
      <c r="K79" s="31"/>
      <c r="L79" s="31">
        <v>29</v>
      </c>
      <c r="M79" s="31"/>
      <c r="N79" s="31"/>
      <c r="O79" s="1"/>
      <c r="P79" s="1"/>
    </row>
    <row r="80" spans="1:16" ht="18.75" x14ac:dyDescent="0.3">
      <c r="A80" s="1"/>
      <c r="B80" s="31" t="s">
        <v>60</v>
      </c>
      <c r="C80" s="31"/>
      <c r="D80" s="31"/>
      <c r="E80" s="31">
        <v>16</v>
      </c>
      <c r="F80" s="31"/>
      <c r="G80" s="31"/>
      <c r="H80" s="31" t="s">
        <v>60</v>
      </c>
      <c r="I80" s="31"/>
      <c r="J80" s="31"/>
      <c r="K80" s="31"/>
      <c r="L80" s="31">
        <v>11</v>
      </c>
      <c r="M80" s="31"/>
      <c r="N80" s="31"/>
      <c r="O80" s="1"/>
      <c r="P80" s="1"/>
    </row>
    <row r="81" spans="1:16" ht="18.75" x14ac:dyDescent="0.3">
      <c r="A81" s="1"/>
      <c r="B81" s="31" t="s">
        <v>39</v>
      </c>
      <c r="C81" s="31"/>
      <c r="D81" s="31"/>
      <c r="E81" s="31">
        <v>8</v>
      </c>
      <c r="F81" s="31"/>
      <c r="G81" s="31"/>
      <c r="H81" s="31" t="s">
        <v>39</v>
      </c>
      <c r="I81" s="31"/>
      <c r="J81" s="31"/>
      <c r="K81" s="31"/>
      <c r="L81" s="31">
        <v>5</v>
      </c>
      <c r="M81" s="31"/>
      <c r="N81" s="31"/>
      <c r="O81" s="1"/>
      <c r="P81" s="1"/>
    </row>
    <row r="82" spans="1:16" ht="18.75" x14ac:dyDescent="0.3">
      <c r="A82" s="1"/>
      <c r="B82" s="31" t="s">
        <v>40</v>
      </c>
      <c r="C82" s="31"/>
      <c r="D82" s="31"/>
      <c r="E82" s="31">
        <v>4</v>
      </c>
      <c r="F82" s="31"/>
      <c r="G82" s="31"/>
      <c r="H82" s="31" t="s">
        <v>40</v>
      </c>
      <c r="I82" s="31"/>
      <c r="J82" s="31"/>
      <c r="K82" s="31"/>
      <c r="L82" s="31">
        <v>2</v>
      </c>
      <c r="M82" s="31"/>
      <c r="N82" s="31"/>
      <c r="O82" s="1"/>
      <c r="P82" s="1"/>
    </row>
    <row r="83" spans="1:16" ht="18.75" x14ac:dyDescent="0.3">
      <c r="A83" s="1"/>
      <c r="B83" s="31" t="s">
        <v>61</v>
      </c>
      <c r="C83" s="31"/>
      <c r="D83" s="31"/>
      <c r="E83" s="31">
        <v>1</v>
      </c>
      <c r="F83" s="31"/>
      <c r="G83" s="31"/>
      <c r="H83" s="31" t="s">
        <v>61</v>
      </c>
      <c r="I83" s="31"/>
      <c r="J83" s="31"/>
      <c r="K83" s="31"/>
      <c r="L83" s="31">
        <v>0</v>
      </c>
      <c r="M83" s="31"/>
      <c r="N83" s="31"/>
      <c r="O83" s="1"/>
      <c r="P83" s="1"/>
    </row>
    <row r="84" spans="1:16" ht="18.75" x14ac:dyDescent="0.3">
      <c r="A84" s="1"/>
      <c r="B84" s="24" t="s">
        <v>24</v>
      </c>
      <c r="C84" s="24"/>
      <c r="D84" s="24"/>
      <c r="E84" s="24">
        <v>0</v>
      </c>
      <c r="F84" s="24"/>
      <c r="G84" s="24"/>
      <c r="H84" s="24" t="s">
        <v>24</v>
      </c>
      <c r="I84" s="24"/>
      <c r="J84" s="24"/>
      <c r="K84" s="24"/>
      <c r="L84" s="24" t="s">
        <v>141</v>
      </c>
      <c r="M84" s="24"/>
      <c r="N84" s="24"/>
      <c r="O84" s="1"/>
      <c r="P84" s="1"/>
    </row>
    <row r="85" spans="1:16" ht="18.75" x14ac:dyDescent="0.3">
      <c r="A85" s="1"/>
      <c r="B85" s="31" t="s">
        <v>28</v>
      </c>
      <c r="C85" s="31"/>
      <c r="D85" s="31"/>
      <c r="E85" s="31">
        <v>0</v>
      </c>
      <c r="F85" s="31"/>
      <c r="G85" s="31"/>
      <c r="H85" s="31" t="s">
        <v>28</v>
      </c>
      <c r="I85" s="31"/>
      <c r="J85" s="31"/>
      <c r="K85" s="31"/>
      <c r="L85" s="31">
        <v>1</v>
      </c>
      <c r="M85" s="31"/>
      <c r="N85" s="31"/>
      <c r="O85" s="1"/>
      <c r="P85" s="1"/>
    </row>
    <row r="86" spans="1:16" ht="18.75" x14ac:dyDescent="0.3">
      <c r="A86" s="1"/>
      <c r="B86" s="31" t="s">
        <v>29</v>
      </c>
      <c r="C86" s="31"/>
      <c r="D86" s="31"/>
      <c r="E86" s="31">
        <v>0</v>
      </c>
      <c r="F86" s="31"/>
      <c r="G86" s="31"/>
      <c r="H86" s="31" t="s">
        <v>29</v>
      </c>
      <c r="I86" s="31"/>
      <c r="J86" s="31"/>
      <c r="K86" s="31"/>
      <c r="L86" s="31">
        <v>13</v>
      </c>
      <c r="M86" s="31"/>
      <c r="N86" s="31"/>
      <c r="O86" s="1"/>
      <c r="P86" s="1"/>
    </row>
    <row r="87" spans="1:16" ht="18.75" x14ac:dyDescent="0.3">
      <c r="A87" s="1"/>
      <c r="B87" s="24" t="s">
        <v>30</v>
      </c>
      <c r="C87" s="24"/>
      <c r="D87" s="24"/>
      <c r="E87" s="24">
        <v>0</v>
      </c>
      <c r="F87" s="24"/>
      <c r="G87" s="24"/>
      <c r="H87" s="24" t="s">
        <v>30</v>
      </c>
      <c r="I87" s="24"/>
      <c r="J87" s="24"/>
      <c r="K87" s="24"/>
      <c r="L87" s="24" t="s">
        <v>124</v>
      </c>
      <c r="M87" s="24"/>
      <c r="N87" s="24"/>
      <c r="O87" s="1"/>
      <c r="P87" s="1"/>
    </row>
    <row r="88" spans="1:16" ht="26.25" customHeight="1" x14ac:dyDescent="0.3">
      <c r="A88" s="1"/>
      <c r="B88" s="31" t="s">
        <v>62</v>
      </c>
      <c r="C88" s="31"/>
      <c r="D88" s="31"/>
      <c r="E88" s="31">
        <v>0</v>
      </c>
      <c r="F88" s="31"/>
      <c r="G88" s="31"/>
      <c r="H88" s="31" t="s">
        <v>31</v>
      </c>
      <c r="I88" s="31"/>
      <c r="J88" s="31"/>
      <c r="K88" s="31"/>
      <c r="L88" s="31">
        <v>1</v>
      </c>
      <c r="M88" s="31"/>
      <c r="N88" s="31"/>
      <c r="O88" s="1"/>
      <c r="P88" s="1"/>
    </row>
    <row r="89" spans="1:16" ht="48" customHeight="1" x14ac:dyDescent="0.3">
      <c r="A89" s="1"/>
      <c r="B89" s="24" t="s">
        <v>63</v>
      </c>
      <c r="C89" s="24"/>
      <c r="D89" s="24"/>
      <c r="E89" s="24" t="s">
        <v>150</v>
      </c>
      <c r="F89" s="24"/>
      <c r="G89" s="24"/>
      <c r="H89" s="24" t="s">
        <v>63</v>
      </c>
      <c r="I89" s="24"/>
      <c r="J89" s="24"/>
      <c r="K89" s="24"/>
      <c r="L89" s="24" t="s">
        <v>142</v>
      </c>
      <c r="M89" s="24"/>
      <c r="N89" s="24"/>
      <c r="O89" s="1"/>
      <c r="P89" s="1"/>
    </row>
    <row r="90" spans="1:16" ht="18.75" x14ac:dyDescent="0.3">
      <c r="A90" s="1"/>
      <c r="B90" s="31" t="s">
        <v>64</v>
      </c>
      <c r="C90" s="31"/>
      <c r="D90" s="31"/>
      <c r="E90" s="31">
        <v>38</v>
      </c>
      <c r="F90" s="31"/>
      <c r="G90" s="31"/>
      <c r="H90" s="31" t="s">
        <v>64</v>
      </c>
      <c r="I90" s="31"/>
      <c r="J90" s="31"/>
      <c r="K90" s="31"/>
      <c r="L90" s="31">
        <v>30</v>
      </c>
      <c r="M90" s="31"/>
      <c r="N90" s="31"/>
      <c r="O90" s="1"/>
      <c r="P90" s="1"/>
    </row>
    <row r="91" spans="1:16" ht="18.75" x14ac:dyDescent="0.3">
      <c r="A91" s="1"/>
      <c r="B91" s="31" t="s">
        <v>65</v>
      </c>
      <c r="C91" s="31"/>
      <c r="D91" s="31"/>
      <c r="E91" s="31">
        <v>1</v>
      </c>
      <c r="F91" s="31"/>
      <c r="G91" s="31"/>
      <c r="H91" s="31" t="s">
        <v>65</v>
      </c>
      <c r="I91" s="31"/>
      <c r="J91" s="31"/>
      <c r="K91" s="31"/>
      <c r="L91" s="31">
        <v>0</v>
      </c>
      <c r="M91" s="31"/>
      <c r="N91" s="31"/>
      <c r="O91" s="1"/>
      <c r="P91" s="1"/>
    </row>
    <row r="92" spans="1:16" ht="18.75" x14ac:dyDescent="0.3">
      <c r="A92" s="1"/>
      <c r="B92" s="31" t="s">
        <v>66</v>
      </c>
      <c r="C92" s="31"/>
      <c r="D92" s="31"/>
      <c r="E92" s="31">
        <v>1</v>
      </c>
      <c r="F92" s="31"/>
      <c r="G92" s="31"/>
      <c r="H92" s="31" t="s">
        <v>66</v>
      </c>
      <c r="I92" s="31"/>
      <c r="J92" s="31"/>
      <c r="K92" s="31"/>
      <c r="L92" s="31">
        <v>0</v>
      </c>
      <c r="M92" s="31"/>
      <c r="N92" s="31"/>
      <c r="O92" s="1"/>
      <c r="P92" s="1"/>
    </row>
    <row r="93" spans="1:16" ht="42.75" customHeight="1" x14ac:dyDescent="0.3">
      <c r="A93" s="1"/>
      <c r="B93" s="24" t="s">
        <v>44</v>
      </c>
      <c r="C93" s="24"/>
      <c r="D93" s="24"/>
      <c r="E93" s="24" t="s">
        <v>152</v>
      </c>
      <c r="F93" s="24"/>
      <c r="G93" s="24"/>
      <c r="H93" s="24" t="s">
        <v>44</v>
      </c>
      <c r="I93" s="24"/>
      <c r="J93" s="24"/>
      <c r="K93" s="24"/>
      <c r="L93" s="24" t="s">
        <v>143</v>
      </c>
      <c r="M93" s="24"/>
      <c r="N93" s="24"/>
      <c r="O93" s="1"/>
      <c r="P93" s="1"/>
    </row>
    <row r="94" spans="1:16" ht="18.75" x14ac:dyDescent="0.3">
      <c r="A94" s="1"/>
      <c r="B94" s="31" t="s">
        <v>46</v>
      </c>
      <c r="C94" s="31"/>
      <c r="D94" s="31"/>
      <c r="E94" s="31">
        <v>17</v>
      </c>
      <c r="F94" s="31"/>
      <c r="G94" s="31"/>
      <c r="H94" s="31" t="s">
        <v>46</v>
      </c>
      <c r="I94" s="31"/>
      <c r="J94" s="31"/>
      <c r="K94" s="31"/>
      <c r="L94" s="31">
        <v>6</v>
      </c>
      <c r="M94" s="31"/>
      <c r="N94" s="31"/>
      <c r="O94" s="1"/>
      <c r="P94" s="1"/>
    </row>
    <row r="95" spans="1:16" ht="18.75" x14ac:dyDescent="0.3">
      <c r="A95" s="1"/>
      <c r="B95" s="31" t="s">
        <v>48</v>
      </c>
      <c r="C95" s="31"/>
      <c r="D95" s="31"/>
      <c r="E95" s="31">
        <v>6</v>
      </c>
      <c r="F95" s="31"/>
      <c r="G95" s="31"/>
      <c r="H95" s="31" t="s">
        <v>48</v>
      </c>
      <c r="I95" s="31"/>
      <c r="J95" s="31"/>
      <c r="K95" s="31"/>
      <c r="L95" s="31">
        <v>3</v>
      </c>
      <c r="M95" s="31"/>
      <c r="N95" s="31"/>
      <c r="O95" s="1"/>
      <c r="P95" s="1"/>
    </row>
    <row r="96" spans="1:16" ht="18.75" x14ac:dyDescent="0.3">
      <c r="A96" s="1"/>
      <c r="B96" s="31" t="s">
        <v>67</v>
      </c>
      <c r="C96" s="31"/>
      <c r="D96" s="31"/>
      <c r="E96" s="31">
        <v>3</v>
      </c>
      <c r="F96" s="31"/>
      <c r="G96" s="31"/>
      <c r="H96" s="31" t="s">
        <v>67</v>
      </c>
      <c r="I96" s="31"/>
      <c r="J96" s="31"/>
      <c r="K96" s="31"/>
      <c r="L96" s="31">
        <v>0</v>
      </c>
      <c r="M96" s="31"/>
      <c r="N96" s="31"/>
      <c r="O96" s="1"/>
      <c r="P96" s="1"/>
    </row>
    <row r="97" spans="1:16" ht="18.75" x14ac:dyDescent="0.3">
      <c r="A97" s="1"/>
      <c r="B97" s="31" t="s">
        <v>68</v>
      </c>
      <c r="C97" s="31"/>
      <c r="D97" s="31"/>
      <c r="E97" s="31">
        <v>5</v>
      </c>
      <c r="F97" s="31"/>
      <c r="G97" s="31"/>
      <c r="H97" s="31" t="s">
        <v>68</v>
      </c>
      <c r="I97" s="31"/>
      <c r="J97" s="31"/>
      <c r="K97" s="31"/>
      <c r="L97" s="31">
        <v>0</v>
      </c>
      <c r="M97" s="31"/>
      <c r="N97" s="31"/>
      <c r="O97" s="1"/>
      <c r="P97" s="1"/>
    </row>
    <row r="98" spans="1:16" ht="18.7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45.75" customHeight="1" x14ac:dyDescent="0.3">
      <c r="A99" s="1"/>
      <c r="B99" s="93" t="s">
        <v>69</v>
      </c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1"/>
      <c r="P99" s="1"/>
    </row>
    <row r="100" spans="1:16" ht="18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8.75" x14ac:dyDescent="0.3">
      <c r="A101" s="1"/>
      <c r="B101" s="57" t="s">
        <v>70</v>
      </c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</row>
    <row r="102" spans="1:16" ht="18.75" x14ac:dyDescent="0.3">
      <c r="A102" s="1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56.25" x14ac:dyDescent="0.3">
      <c r="A103" s="1"/>
      <c r="B103" s="8" t="s">
        <v>71</v>
      </c>
      <c r="C103" s="61" t="s">
        <v>155</v>
      </c>
      <c r="D103" s="62"/>
      <c r="E103" s="62"/>
      <c r="F103" s="62"/>
      <c r="G103" s="62"/>
      <c r="H103" s="62"/>
      <c r="I103" s="63"/>
      <c r="J103" s="61" t="s">
        <v>129</v>
      </c>
      <c r="K103" s="62"/>
      <c r="L103" s="62"/>
      <c r="M103" s="62"/>
      <c r="N103" s="62"/>
      <c r="O103" s="62"/>
      <c r="P103" s="63"/>
    </row>
    <row r="104" spans="1:16" ht="60" customHeight="1" x14ac:dyDescent="0.3">
      <c r="A104" s="1"/>
      <c r="B104" s="64"/>
      <c r="C104" s="64" t="s">
        <v>72</v>
      </c>
      <c r="D104" s="64" t="s">
        <v>2</v>
      </c>
      <c r="E104" s="64" t="s">
        <v>6</v>
      </c>
      <c r="F104" s="64" t="s">
        <v>3</v>
      </c>
      <c r="G104" s="61" t="s">
        <v>73</v>
      </c>
      <c r="H104" s="63"/>
      <c r="I104" s="64" t="s">
        <v>76</v>
      </c>
      <c r="J104" s="64" t="s">
        <v>72</v>
      </c>
      <c r="K104" s="64" t="s">
        <v>2</v>
      </c>
      <c r="L104" s="64" t="s">
        <v>6</v>
      </c>
      <c r="M104" s="64" t="s">
        <v>3</v>
      </c>
      <c r="N104" s="61" t="s">
        <v>73</v>
      </c>
      <c r="O104" s="63"/>
      <c r="P104" s="64" t="s">
        <v>76</v>
      </c>
    </row>
    <row r="105" spans="1:16" ht="93.75" x14ac:dyDescent="0.3">
      <c r="A105" s="1"/>
      <c r="B105" s="65"/>
      <c r="C105" s="65"/>
      <c r="D105" s="65"/>
      <c r="E105" s="65"/>
      <c r="F105" s="65"/>
      <c r="G105" s="8" t="s">
        <v>74</v>
      </c>
      <c r="H105" s="8" t="s">
        <v>75</v>
      </c>
      <c r="I105" s="65"/>
      <c r="J105" s="65"/>
      <c r="K105" s="65"/>
      <c r="L105" s="65"/>
      <c r="M105" s="65"/>
      <c r="N105" s="8" t="s">
        <v>74</v>
      </c>
      <c r="O105" s="8" t="s">
        <v>75</v>
      </c>
      <c r="P105" s="65"/>
    </row>
    <row r="106" spans="1:16" ht="18.75" x14ac:dyDescent="0.3">
      <c r="A106" s="1"/>
      <c r="B106" s="8" t="s">
        <v>0</v>
      </c>
      <c r="C106" s="8">
        <v>2754</v>
      </c>
      <c r="D106" s="8">
        <v>10108</v>
      </c>
      <c r="E106" s="8">
        <v>126</v>
      </c>
      <c r="F106" s="8">
        <v>166</v>
      </c>
      <c r="G106" s="9">
        <f>E106*100/C106</f>
        <v>4.5751633986928102</v>
      </c>
      <c r="H106" s="9">
        <f>F106*100/D106</f>
        <v>1.6422635536208943</v>
      </c>
      <c r="I106" s="8"/>
      <c r="J106" s="8">
        <v>2436</v>
      </c>
      <c r="K106" s="8">
        <v>9934</v>
      </c>
      <c r="L106" s="8">
        <v>119</v>
      </c>
      <c r="M106" s="8">
        <v>141</v>
      </c>
      <c r="N106" s="9">
        <f>L106*100/J106</f>
        <v>4.8850574712643677</v>
      </c>
      <c r="O106" s="9">
        <f>M106*100/K106</f>
        <v>1.419367827662573</v>
      </c>
      <c r="P106" s="10"/>
    </row>
    <row r="107" spans="1:16" ht="112.5" x14ac:dyDescent="0.3">
      <c r="A107" s="1"/>
      <c r="B107" s="3" t="s">
        <v>77</v>
      </c>
      <c r="C107" s="3">
        <v>193</v>
      </c>
      <c r="D107" s="3">
        <v>814</v>
      </c>
      <c r="E107" s="3">
        <v>5</v>
      </c>
      <c r="F107" s="3">
        <v>9</v>
      </c>
      <c r="G107" s="11">
        <f t="shared" ref="G107:G124" si="12">E107*100/C107</f>
        <v>2.5906735751295336</v>
      </c>
      <c r="H107" s="11">
        <f t="shared" ref="H107:H124" si="13">F107*100/D107</f>
        <v>1.1056511056511056</v>
      </c>
      <c r="I107" s="2" t="s">
        <v>83</v>
      </c>
      <c r="J107" s="3">
        <v>228</v>
      </c>
      <c r="K107" s="3">
        <v>978</v>
      </c>
      <c r="L107" s="3">
        <v>2</v>
      </c>
      <c r="M107" s="3">
        <v>2</v>
      </c>
      <c r="N107" s="11">
        <f t="shared" ref="N107:N124" si="14">L107*100/J107</f>
        <v>0.8771929824561403</v>
      </c>
      <c r="O107" s="11">
        <f t="shared" ref="O107:O124" si="15">M107*100/K107</f>
        <v>0.20449897750511248</v>
      </c>
      <c r="P107" s="2" t="s">
        <v>84</v>
      </c>
    </row>
    <row r="108" spans="1:16" ht="75" x14ac:dyDescent="0.3">
      <c r="A108" s="1"/>
      <c r="B108" s="3" t="s">
        <v>78</v>
      </c>
      <c r="C108" s="3">
        <v>278</v>
      </c>
      <c r="D108" s="3">
        <v>1094</v>
      </c>
      <c r="E108" s="3">
        <v>3</v>
      </c>
      <c r="F108" s="3">
        <v>6</v>
      </c>
      <c r="G108" s="11">
        <f t="shared" si="12"/>
        <v>1.079136690647482</v>
      </c>
      <c r="H108" s="11">
        <f t="shared" si="13"/>
        <v>0.54844606946983543</v>
      </c>
      <c r="I108" s="2" t="s">
        <v>85</v>
      </c>
      <c r="J108" s="3">
        <v>263</v>
      </c>
      <c r="K108" s="3">
        <v>1226</v>
      </c>
      <c r="L108" s="3">
        <v>3</v>
      </c>
      <c r="M108" s="3">
        <v>4</v>
      </c>
      <c r="N108" s="11">
        <f t="shared" si="14"/>
        <v>1.1406844106463878</v>
      </c>
      <c r="O108" s="11">
        <f t="shared" si="15"/>
        <v>0.32626427406199021</v>
      </c>
      <c r="P108" s="2" t="s">
        <v>86</v>
      </c>
    </row>
    <row r="109" spans="1:16" ht="150" x14ac:dyDescent="0.3">
      <c r="A109" s="1"/>
      <c r="B109" s="3" t="s">
        <v>79</v>
      </c>
      <c r="C109" s="3">
        <v>207</v>
      </c>
      <c r="D109" s="3">
        <v>861</v>
      </c>
      <c r="E109" s="3">
        <v>9</v>
      </c>
      <c r="F109" s="3">
        <v>9</v>
      </c>
      <c r="G109" s="11">
        <f t="shared" si="12"/>
        <v>4.3478260869565215</v>
      </c>
      <c r="H109" s="11">
        <f t="shared" si="13"/>
        <v>1.0452961672473868</v>
      </c>
      <c r="I109" s="2" t="s">
        <v>87</v>
      </c>
      <c r="J109" s="3">
        <v>192</v>
      </c>
      <c r="K109" s="3">
        <v>964</v>
      </c>
      <c r="L109" s="3">
        <v>12</v>
      </c>
      <c r="M109" s="3">
        <v>12</v>
      </c>
      <c r="N109" s="11">
        <f t="shared" si="14"/>
        <v>6.25</v>
      </c>
      <c r="O109" s="11">
        <f t="shared" si="15"/>
        <v>1.2448132780082988</v>
      </c>
      <c r="P109" s="2" t="s">
        <v>130</v>
      </c>
    </row>
    <row r="110" spans="1:16" ht="37.5" x14ac:dyDescent="0.3">
      <c r="A110" s="1"/>
      <c r="B110" s="3" t="s">
        <v>80</v>
      </c>
      <c r="C110" s="3">
        <v>10</v>
      </c>
      <c r="D110" s="3">
        <v>46</v>
      </c>
      <c r="E110" s="3">
        <v>0</v>
      </c>
      <c r="F110" s="3">
        <v>0</v>
      </c>
      <c r="G110" s="11">
        <f t="shared" si="12"/>
        <v>0</v>
      </c>
      <c r="H110" s="11">
        <f t="shared" si="13"/>
        <v>0</v>
      </c>
      <c r="I110" s="2" t="s">
        <v>88</v>
      </c>
      <c r="J110" s="3">
        <v>6</v>
      </c>
      <c r="K110" s="3">
        <v>26</v>
      </c>
      <c r="L110" s="3">
        <v>0</v>
      </c>
      <c r="M110" s="3">
        <v>0</v>
      </c>
      <c r="N110" s="11">
        <f t="shared" si="14"/>
        <v>0</v>
      </c>
      <c r="O110" s="11">
        <f t="shared" si="15"/>
        <v>0</v>
      </c>
      <c r="P110" s="2"/>
    </row>
    <row r="111" spans="1:16" ht="37.5" x14ac:dyDescent="0.3">
      <c r="A111" s="1"/>
      <c r="B111" s="3" t="s">
        <v>81</v>
      </c>
      <c r="C111" s="3">
        <v>4</v>
      </c>
      <c r="D111" s="3">
        <v>20</v>
      </c>
      <c r="E111" s="3">
        <v>0</v>
      </c>
      <c r="F111" s="3">
        <v>0</v>
      </c>
      <c r="G111" s="11">
        <f t="shared" si="12"/>
        <v>0</v>
      </c>
      <c r="H111" s="11">
        <f t="shared" si="13"/>
        <v>0</v>
      </c>
      <c r="I111" s="2" t="s">
        <v>88</v>
      </c>
      <c r="J111" s="3">
        <v>3</v>
      </c>
      <c r="K111" s="3">
        <v>15</v>
      </c>
      <c r="L111" s="3">
        <v>0</v>
      </c>
      <c r="M111" s="3">
        <v>0</v>
      </c>
      <c r="N111" s="11">
        <f t="shared" si="14"/>
        <v>0</v>
      </c>
      <c r="O111" s="11">
        <f t="shared" si="15"/>
        <v>0</v>
      </c>
      <c r="P111" s="2"/>
    </row>
    <row r="112" spans="1:16" ht="35.25" customHeight="1" x14ac:dyDescent="0.3">
      <c r="A112" s="1"/>
      <c r="B112" s="3" t="s">
        <v>82</v>
      </c>
      <c r="C112" s="3">
        <v>6</v>
      </c>
      <c r="D112" s="3">
        <v>25</v>
      </c>
      <c r="E112" s="3">
        <v>0</v>
      </c>
      <c r="F112" s="3">
        <v>0</v>
      </c>
      <c r="G112" s="11">
        <f t="shared" si="12"/>
        <v>0</v>
      </c>
      <c r="H112" s="11">
        <f t="shared" si="13"/>
        <v>0</v>
      </c>
      <c r="I112" s="2" t="s">
        <v>88</v>
      </c>
      <c r="J112" s="3">
        <v>6</v>
      </c>
      <c r="K112" s="3">
        <v>31</v>
      </c>
      <c r="L112" s="3">
        <v>0</v>
      </c>
      <c r="M112" s="3">
        <v>0</v>
      </c>
      <c r="N112" s="11">
        <f t="shared" si="14"/>
        <v>0</v>
      </c>
      <c r="O112" s="11">
        <f t="shared" si="15"/>
        <v>0</v>
      </c>
      <c r="P112" s="2"/>
    </row>
    <row r="113" spans="1:16" ht="300" x14ac:dyDescent="0.3">
      <c r="A113" s="1"/>
      <c r="B113" s="3" t="s">
        <v>33</v>
      </c>
      <c r="C113" s="3">
        <v>592</v>
      </c>
      <c r="D113" s="3">
        <v>1837</v>
      </c>
      <c r="E113" s="3">
        <v>78</v>
      </c>
      <c r="F113" s="3">
        <v>88</v>
      </c>
      <c r="G113" s="11">
        <f t="shared" si="12"/>
        <v>13.175675675675675</v>
      </c>
      <c r="H113" s="11">
        <f t="shared" si="13"/>
        <v>4.7904191616766463</v>
      </c>
      <c r="I113" s="2" t="s">
        <v>156</v>
      </c>
      <c r="J113" s="3">
        <v>479</v>
      </c>
      <c r="K113" s="3">
        <v>2029</v>
      </c>
      <c r="L113" s="3">
        <v>43</v>
      </c>
      <c r="M113" s="3">
        <v>46</v>
      </c>
      <c r="N113" s="11">
        <f t="shared" si="14"/>
        <v>8.9770354906054273</v>
      </c>
      <c r="O113" s="11">
        <f t="shared" si="15"/>
        <v>2.2671266633809757</v>
      </c>
      <c r="P113" s="2" t="s">
        <v>131</v>
      </c>
    </row>
    <row r="114" spans="1:16" ht="93.75" x14ac:dyDescent="0.3">
      <c r="A114" s="1"/>
      <c r="B114" s="3" t="s">
        <v>89</v>
      </c>
      <c r="C114" s="3">
        <v>87</v>
      </c>
      <c r="D114" s="3">
        <v>332</v>
      </c>
      <c r="E114" s="3">
        <v>0</v>
      </c>
      <c r="F114" s="3">
        <v>0</v>
      </c>
      <c r="G114" s="11">
        <f t="shared" si="12"/>
        <v>0</v>
      </c>
      <c r="H114" s="11">
        <f t="shared" si="13"/>
        <v>0</v>
      </c>
      <c r="I114" s="2" t="s">
        <v>88</v>
      </c>
      <c r="J114" s="3">
        <v>47</v>
      </c>
      <c r="K114" s="3">
        <v>194</v>
      </c>
      <c r="L114" s="3">
        <v>0</v>
      </c>
      <c r="M114" s="3">
        <v>0</v>
      </c>
      <c r="N114" s="11">
        <f t="shared" si="14"/>
        <v>0</v>
      </c>
      <c r="O114" s="11">
        <f t="shared" si="15"/>
        <v>0</v>
      </c>
      <c r="P114" s="2" t="s">
        <v>88</v>
      </c>
    </row>
    <row r="115" spans="1:16" ht="75" x14ac:dyDescent="0.3">
      <c r="A115" s="1"/>
      <c r="B115" s="3" t="s">
        <v>90</v>
      </c>
      <c r="C115" s="3">
        <v>78</v>
      </c>
      <c r="D115" s="3">
        <v>163</v>
      </c>
      <c r="E115" s="3">
        <v>0</v>
      </c>
      <c r="F115" s="3">
        <v>0</v>
      </c>
      <c r="G115" s="11">
        <f t="shared" si="12"/>
        <v>0</v>
      </c>
      <c r="H115" s="11">
        <f t="shared" si="13"/>
        <v>0</v>
      </c>
      <c r="I115" s="2" t="s">
        <v>88</v>
      </c>
      <c r="J115" s="3">
        <v>78</v>
      </c>
      <c r="K115" s="3">
        <v>160</v>
      </c>
      <c r="L115" s="3">
        <v>0</v>
      </c>
      <c r="M115" s="3">
        <v>0</v>
      </c>
      <c r="N115" s="11">
        <f t="shared" si="14"/>
        <v>0</v>
      </c>
      <c r="O115" s="11">
        <f t="shared" si="15"/>
        <v>0</v>
      </c>
      <c r="P115" s="2" t="s">
        <v>88</v>
      </c>
    </row>
    <row r="116" spans="1:16" ht="37.5" x14ac:dyDescent="0.3">
      <c r="A116" s="1"/>
      <c r="B116" s="3" t="s">
        <v>91</v>
      </c>
      <c r="C116" s="3">
        <v>20</v>
      </c>
      <c r="D116" s="3">
        <v>100</v>
      </c>
      <c r="E116" s="3">
        <v>0</v>
      </c>
      <c r="F116" s="3">
        <v>0</v>
      </c>
      <c r="G116" s="11">
        <f t="shared" si="12"/>
        <v>0</v>
      </c>
      <c r="H116" s="11">
        <f t="shared" si="13"/>
        <v>0</v>
      </c>
      <c r="I116" s="2" t="s">
        <v>88</v>
      </c>
      <c r="J116" s="3">
        <v>89</v>
      </c>
      <c r="K116" s="3">
        <v>267</v>
      </c>
      <c r="L116" s="3">
        <v>1</v>
      </c>
      <c r="M116" s="3">
        <v>1</v>
      </c>
      <c r="N116" s="11">
        <f t="shared" si="14"/>
        <v>1.1235955056179776</v>
      </c>
      <c r="O116" s="11">
        <f t="shared" si="15"/>
        <v>0.37453183520599254</v>
      </c>
      <c r="P116" s="2" t="s">
        <v>95</v>
      </c>
    </row>
    <row r="117" spans="1:16" ht="75" x14ac:dyDescent="0.3">
      <c r="A117" s="1"/>
      <c r="B117" s="3" t="s">
        <v>92</v>
      </c>
      <c r="C117" s="3">
        <v>0</v>
      </c>
      <c r="D117" s="3">
        <v>0</v>
      </c>
      <c r="E117" s="3">
        <v>0</v>
      </c>
      <c r="F117" s="3">
        <v>0</v>
      </c>
      <c r="G117" s="11">
        <v>0</v>
      </c>
      <c r="H117" s="11">
        <v>0</v>
      </c>
      <c r="I117" s="2" t="s">
        <v>88</v>
      </c>
      <c r="J117" s="3">
        <v>44</v>
      </c>
      <c r="K117" s="3">
        <v>95</v>
      </c>
      <c r="L117" s="3">
        <v>1</v>
      </c>
      <c r="M117" s="3">
        <v>1</v>
      </c>
      <c r="N117" s="11">
        <f t="shared" si="14"/>
        <v>2.2727272727272729</v>
      </c>
      <c r="O117" s="11">
        <f t="shared" si="15"/>
        <v>1.0526315789473684</v>
      </c>
      <c r="P117" s="2" t="s">
        <v>96</v>
      </c>
    </row>
    <row r="118" spans="1:16" ht="93.75" x14ac:dyDescent="0.3">
      <c r="A118" s="1"/>
      <c r="B118" s="3" t="s">
        <v>93</v>
      </c>
      <c r="C118" s="3">
        <v>3</v>
      </c>
      <c r="D118" s="3">
        <v>12</v>
      </c>
      <c r="E118" s="3">
        <v>0</v>
      </c>
      <c r="F118" s="3">
        <v>0</v>
      </c>
      <c r="G118" s="11">
        <f t="shared" si="12"/>
        <v>0</v>
      </c>
      <c r="H118" s="11">
        <f t="shared" si="13"/>
        <v>0</v>
      </c>
      <c r="I118" s="2" t="s">
        <v>88</v>
      </c>
      <c r="J118" s="3">
        <v>5</v>
      </c>
      <c r="K118" s="3">
        <v>8</v>
      </c>
      <c r="L118" s="3">
        <v>0</v>
      </c>
      <c r="M118" s="3">
        <v>0</v>
      </c>
      <c r="N118" s="11">
        <f t="shared" si="14"/>
        <v>0</v>
      </c>
      <c r="O118" s="11">
        <f t="shared" si="15"/>
        <v>0</v>
      </c>
      <c r="P118" s="2" t="s">
        <v>88</v>
      </c>
    </row>
    <row r="119" spans="1:16" ht="112.5" x14ac:dyDescent="0.3">
      <c r="A119" s="1"/>
      <c r="B119" s="3" t="s">
        <v>94</v>
      </c>
      <c r="C119" s="3">
        <v>9</v>
      </c>
      <c r="D119" s="3">
        <v>28</v>
      </c>
      <c r="E119" s="3">
        <v>0</v>
      </c>
      <c r="F119" s="3">
        <v>0</v>
      </c>
      <c r="G119" s="11">
        <f t="shared" si="12"/>
        <v>0</v>
      </c>
      <c r="H119" s="11">
        <f t="shared" si="13"/>
        <v>0</v>
      </c>
      <c r="I119" s="2" t="s">
        <v>88</v>
      </c>
      <c r="J119" s="3">
        <v>3</v>
      </c>
      <c r="K119" s="3">
        <v>8</v>
      </c>
      <c r="L119" s="3">
        <v>0</v>
      </c>
      <c r="M119" s="3">
        <v>0</v>
      </c>
      <c r="N119" s="11">
        <f t="shared" si="14"/>
        <v>0</v>
      </c>
      <c r="O119" s="11">
        <f t="shared" si="15"/>
        <v>0</v>
      </c>
      <c r="P119" s="2" t="s">
        <v>88</v>
      </c>
    </row>
    <row r="120" spans="1:16" ht="150" x14ac:dyDescent="0.3">
      <c r="A120" s="1"/>
      <c r="B120" s="3" t="s">
        <v>21</v>
      </c>
      <c r="C120" s="3">
        <v>176</v>
      </c>
      <c r="D120" s="3">
        <v>856</v>
      </c>
      <c r="E120" s="3">
        <v>3</v>
      </c>
      <c r="F120" s="3">
        <v>5</v>
      </c>
      <c r="G120" s="11">
        <f t="shared" si="12"/>
        <v>1.7045454545454546</v>
      </c>
      <c r="H120" s="11">
        <f t="shared" si="13"/>
        <v>0.58411214953271029</v>
      </c>
      <c r="I120" s="2" t="s">
        <v>157</v>
      </c>
      <c r="J120" s="3">
        <v>114</v>
      </c>
      <c r="K120" s="3">
        <v>568</v>
      </c>
      <c r="L120" s="3">
        <v>2</v>
      </c>
      <c r="M120" s="3">
        <v>2</v>
      </c>
      <c r="N120" s="11">
        <f t="shared" si="14"/>
        <v>1.7543859649122806</v>
      </c>
      <c r="O120" s="11">
        <f t="shared" si="15"/>
        <v>0.352112676056338</v>
      </c>
      <c r="P120" s="2" t="s">
        <v>99</v>
      </c>
    </row>
    <row r="121" spans="1:16" ht="311.25" customHeight="1" x14ac:dyDescent="0.3">
      <c r="A121" s="1"/>
      <c r="B121" s="3" t="s">
        <v>19</v>
      </c>
      <c r="C121" s="3">
        <v>649</v>
      </c>
      <c r="D121" s="3">
        <v>2902</v>
      </c>
      <c r="E121" s="3">
        <v>24</v>
      </c>
      <c r="F121" s="3">
        <v>45</v>
      </c>
      <c r="G121" s="11">
        <f t="shared" si="12"/>
        <v>3.6979969183359014</v>
      </c>
      <c r="H121" s="11">
        <f t="shared" si="13"/>
        <v>1.5506547208821502</v>
      </c>
      <c r="I121" s="2" t="s">
        <v>158</v>
      </c>
      <c r="J121" s="3">
        <v>546</v>
      </c>
      <c r="K121" s="3">
        <v>2482</v>
      </c>
      <c r="L121" s="3">
        <v>36</v>
      </c>
      <c r="M121" s="3">
        <v>54</v>
      </c>
      <c r="N121" s="11">
        <f t="shared" si="14"/>
        <v>6.5934065934065931</v>
      </c>
      <c r="O121" s="11">
        <f t="shared" si="15"/>
        <v>2.17566478646253</v>
      </c>
      <c r="P121" s="2" t="s">
        <v>132</v>
      </c>
    </row>
    <row r="122" spans="1:16" ht="56.25" x14ac:dyDescent="0.3">
      <c r="A122" s="1"/>
      <c r="B122" s="3" t="s">
        <v>97</v>
      </c>
      <c r="C122" s="3">
        <v>28</v>
      </c>
      <c r="D122" s="3">
        <v>77</v>
      </c>
      <c r="E122" s="3">
        <v>4</v>
      </c>
      <c r="F122" s="3">
        <v>4</v>
      </c>
      <c r="G122" s="11">
        <f t="shared" si="12"/>
        <v>14.285714285714286</v>
      </c>
      <c r="H122" s="11">
        <f t="shared" si="13"/>
        <v>5.1948051948051948</v>
      </c>
      <c r="I122" s="2" t="s">
        <v>98</v>
      </c>
      <c r="J122" s="3">
        <v>19</v>
      </c>
      <c r="K122" s="3">
        <v>97</v>
      </c>
      <c r="L122" s="3">
        <v>1</v>
      </c>
      <c r="M122" s="3">
        <v>1</v>
      </c>
      <c r="N122" s="11">
        <f t="shared" si="14"/>
        <v>5.2631578947368425</v>
      </c>
      <c r="O122" s="11">
        <f t="shared" si="15"/>
        <v>1.0309278350515463</v>
      </c>
      <c r="P122" s="2" t="s">
        <v>100</v>
      </c>
    </row>
    <row r="123" spans="1:16" ht="37.5" x14ac:dyDescent="0.3">
      <c r="A123" s="1"/>
      <c r="B123" s="3" t="s">
        <v>22</v>
      </c>
      <c r="C123" s="3">
        <v>50</v>
      </c>
      <c r="D123" s="3">
        <v>209</v>
      </c>
      <c r="E123" s="3">
        <v>0</v>
      </c>
      <c r="F123" s="3">
        <v>0</v>
      </c>
      <c r="G123" s="11">
        <f t="shared" si="12"/>
        <v>0</v>
      </c>
      <c r="H123" s="11">
        <f t="shared" si="13"/>
        <v>0</v>
      </c>
      <c r="I123" s="2" t="s">
        <v>88</v>
      </c>
      <c r="J123" s="3">
        <v>76</v>
      </c>
      <c r="K123" s="3">
        <v>340</v>
      </c>
      <c r="L123" s="3">
        <v>4</v>
      </c>
      <c r="M123" s="3">
        <v>4</v>
      </c>
      <c r="N123" s="11">
        <f t="shared" si="14"/>
        <v>5.2631578947368425</v>
      </c>
      <c r="O123" s="11">
        <f t="shared" si="15"/>
        <v>1.1764705882352942</v>
      </c>
      <c r="P123" s="2" t="s">
        <v>101</v>
      </c>
    </row>
    <row r="124" spans="1:16" ht="75" x14ac:dyDescent="0.3">
      <c r="A124" s="1"/>
      <c r="B124" s="3" t="s">
        <v>27</v>
      </c>
      <c r="C124" s="3">
        <v>364</v>
      </c>
      <c r="D124" s="3">
        <v>732</v>
      </c>
      <c r="E124" s="3">
        <v>0</v>
      </c>
      <c r="F124" s="3">
        <v>0</v>
      </c>
      <c r="G124" s="11">
        <f t="shared" si="12"/>
        <v>0</v>
      </c>
      <c r="H124" s="11">
        <f t="shared" si="13"/>
        <v>0</v>
      </c>
      <c r="I124" s="2" t="s">
        <v>88</v>
      </c>
      <c r="J124" s="3">
        <v>238</v>
      </c>
      <c r="K124" s="3">
        <v>446</v>
      </c>
      <c r="L124" s="3">
        <v>14</v>
      </c>
      <c r="M124" s="3">
        <v>14</v>
      </c>
      <c r="N124" s="11">
        <f t="shared" si="14"/>
        <v>5.882352941176471</v>
      </c>
      <c r="O124" s="11">
        <f t="shared" si="15"/>
        <v>3.1390134529147984</v>
      </c>
      <c r="P124" s="2" t="s">
        <v>133</v>
      </c>
    </row>
    <row r="125" spans="1:16" ht="18.75" x14ac:dyDescent="0.3">
      <c r="A125" s="1"/>
      <c r="B125" s="12"/>
      <c r="C125" s="12"/>
      <c r="D125" s="12"/>
      <c r="E125" s="12"/>
      <c r="F125" s="12"/>
      <c r="G125" s="13"/>
      <c r="H125" s="13"/>
      <c r="I125" s="12"/>
      <c r="J125" s="12"/>
      <c r="K125" s="12"/>
      <c r="L125" s="12"/>
      <c r="M125" s="12"/>
      <c r="N125" s="13"/>
      <c r="O125" s="13"/>
      <c r="P125" s="12"/>
    </row>
    <row r="126" spans="1:16" ht="18.75" x14ac:dyDescent="0.3">
      <c r="A126" s="1"/>
      <c r="B126" s="12"/>
      <c r="C126" s="12"/>
      <c r="D126" s="12"/>
      <c r="E126" s="12"/>
      <c r="F126" s="12"/>
      <c r="G126" s="13"/>
      <c r="H126" s="13"/>
      <c r="I126" s="12"/>
      <c r="J126" s="12"/>
      <c r="K126" s="12"/>
      <c r="L126" s="12"/>
      <c r="M126" s="12"/>
      <c r="N126" s="13"/>
      <c r="O126" s="13"/>
      <c r="P126" s="12"/>
    </row>
    <row r="127" spans="1:16" ht="15" customHeight="1" x14ac:dyDescent="0.3">
      <c r="A127" s="1"/>
      <c r="B127" s="60" t="s">
        <v>102</v>
      </c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12"/>
    </row>
    <row r="128" spans="1:16" ht="40.5" customHeight="1" x14ac:dyDescent="0.3">
      <c r="A128" s="1"/>
      <c r="B128" s="66" t="s">
        <v>7</v>
      </c>
      <c r="C128" s="66"/>
      <c r="D128" s="66" t="s">
        <v>52</v>
      </c>
      <c r="E128" s="66"/>
      <c r="F128" s="66"/>
      <c r="G128" s="67" t="s">
        <v>9</v>
      </c>
      <c r="H128" s="67"/>
      <c r="I128" s="66" t="s">
        <v>106</v>
      </c>
      <c r="J128" s="66"/>
      <c r="K128" s="66" t="s">
        <v>103</v>
      </c>
      <c r="L128" s="66"/>
      <c r="M128" s="66" t="s">
        <v>104</v>
      </c>
      <c r="N128" s="66"/>
      <c r="O128" s="66"/>
      <c r="P128" s="12"/>
    </row>
    <row r="129" spans="1:16" ht="18.75" x14ac:dyDescent="0.3">
      <c r="A129" s="1"/>
      <c r="B129" s="68" t="s">
        <v>45</v>
      </c>
      <c r="C129" s="68"/>
      <c r="D129" s="68" t="s">
        <v>46</v>
      </c>
      <c r="E129" s="68"/>
      <c r="F129" s="68"/>
      <c r="G129" s="71">
        <v>21</v>
      </c>
      <c r="H129" s="71"/>
      <c r="I129" s="69">
        <v>2</v>
      </c>
      <c r="J129" s="69"/>
      <c r="K129" s="70">
        <f>I129*100/G129</f>
        <v>9.5238095238095237</v>
      </c>
      <c r="L129" s="70"/>
      <c r="M129" s="68" t="s">
        <v>105</v>
      </c>
      <c r="N129" s="68"/>
      <c r="O129" s="68"/>
      <c r="P129" s="12"/>
    </row>
    <row r="130" spans="1:16" ht="18.75" x14ac:dyDescent="0.3">
      <c r="A130" s="1"/>
      <c r="B130" s="80" t="s">
        <v>107</v>
      </c>
      <c r="C130" s="81"/>
      <c r="D130" s="68" t="s">
        <v>46</v>
      </c>
      <c r="E130" s="68"/>
      <c r="F130" s="68"/>
      <c r="G130" s="71">
        <v>37</v>
      </c>
      <c r="H130" s="71"/>
      <c r="I130" s="69">
        <v>2</v>
      </c>
      <c r="J130" s="69"/>
      <c r="K130" s="70">
        <f t="shared" ref="K130:K132" si="16">I130*100/G130</f>
        <v>5.4054054054054053</v>
      </c>
      <c r="L130" s="70"/>
      <c r="M130" s="68" t="s">
        <v>105</v>
      </c>
      <c r="N130" s="68"/>
      <c r="O130" s="68"/>
      <c r="P130" s="12"/>
    </row>
    <row r="131" spans="1:16" ht="18.75" x14ac:dyDescent="0.3">
      <c r="A131" s="1"/>
      <c r="B131" s="82"/>
      <c r="C131" s="83"/>
      <c r="D131" s="68" t="s">
        <v>48</v>
      </c>
      <c r="E131" s="68"/>
      <c r="F131" s="68"/>
      <c r="G131" s="69">
        <v>37</v>
      </c>
      <c r="H131" s="69"/>
      <c r="I131" s="69">
        <v>2</v>
      </c>
      <c r="J131" s="69"/>
      <c r="K131" s="70">
        <f t="shared" si="16"/>
        <v>5.4054054054054053</v>
      </c>
      <c r="L131" s="70"/>
      <c r="M131" s="68" t="s">
        <v>105</v>
      </c>
      <c r="N131" s="68"/>
      <c r="O131" s="68"/>
      <c r="P131" s="1"/>
    </row>
    <row r="132" spans="1:16" ht="57.75" customHeight="1" x14ac:dyDescent="0.3">
      <c r="A132" s="1"/>
      <c r="B132" s="80" t="s">
        <v>18</v>
      </c>
      <c r="C132" s="81"/>
      <c r="D132" s="68" t="s">
        <v>15</v>
      </c>
      <c r="E132" s="68"/>
      <c r="F132" s="68"/>
      <c r="G132" s="69">
        <v>32</v>
      </c>
      <c r="H132" s="69"/>
      <c r="I132" s="69">
        <v>7</v>
      </c>
      <c r="J132" s="69"/>
      <c r="K132" s="70">
        <f t="shared" si="16"/>
        <v>21.875</v>
      </c>
      <c r="L132" s="70"/>
      <c r="M132" s="68" t="s">
        <v>108</v>
      </c>
      <c r="N132" s="68"/>
      <c r="O132" s="68"/>
      <c r="P132" s="1"/>
    </row>
    <row r="133" spans="1:16" ht="27.75" customHeight="1" x14ac:dyDescent="0.3">
      <c r="A133" s="1"/>
      <c r="B133" s="84"/>
      <c r="C133" s="85"/>
      <c r="D133" s="72" t="s">
        <v>134</v>
      </c>
      <c r="E133" s="73"/>
      <c r="F133" s="74"/>
      <c r="G133" s="75">
        <v>47</v>
      </c>
      <c r="H133" s="76"/>
      <c r="I133" s="75">
        <v>1</v>
      </c>
      <c r="J133" s="76"/>
      <c r="K133" s="77">
        <f t="shared" ref="K133" si="17">I133*100/G133</f>
        <v>2.1276595744680851</v>
      </c>
      <c r="L133" s="78"/>
      <c r="M133" s="72" t="s">
        <v>135</v>
      </c>
      <c r="N133" s="73"/>
      <c r="O133" s="74"/>
      <c r="P133" s="1"/>
    </row>
    <row r="134" spans="1:16" ht="42" customHeight="1" x14ac:dyDescent="0.3">
      <c r="A134" s="1"/>
      <c r="B134" s="84"/>
      <c r="C134" s="85"/>
      <c r="D134" s="68" t="s">
        <v>17</v>
      </c>
      <c r="E134" s="68"/>
      <c r="F134" s="68"/>
      <c r="G134" s="69">
        <v>43</v>
      </c>
      <c r="H134" s="69"/>
      <c r="I134" s="69">
        <v>2</v>
      </c>
      <c r="J134" s="69"/>
      <c r="K134" s="70">
        <f t="shared" ref="K134:K144" si="18">I134*100/G134</f>
        <v>4.6511627906976747</v>
      </c>
      <c r="L134" s="70"/>
      <c r="M134" s="68" t="s">
        <v>109</v>
      </c>
      <c r="N134" s="68"/>
      <c r="O134" s="68"/>
      <c r="P134" s="1"/>
    </row>
    <row r="135" spans="1:16" ht="18.75" x14ac:dyDescent="0.3">
      <c r="A135" s="1"/>
      <c r="B135" s="82"/>
      <c r="C135" s="83"/>
      <c r="D135" s="31" t="s">
        <v>46</v>
      </c>
      <c r="E135" s="31"/>
      <c r="F135" s="31"/>
      <c r="G135" s="79">
        <v>22</v>
      </c>
      <c r="H135" s="79"/>
      <c r="I135" s="79">
        <v>2</v>
      </c>
      <c r="J135" s="79"/>
      <c r="K135" s="70">
        <f t="shared" si="18"/>
        <v>9.0909090909090917</v>
      </c>
      <c r="L135" s="70"/>
      <c r="M135" s="68" t="s">
        <v>105</v>
      </c>
      <c r="N135" s="68"/>
      <c r="O135" s="68"/>
      <c r="P135" s="1"/>
    </row>
    <row r="136" spans="1:16" ht="34.5" customHeight="1" x14ac:dyDescent="0.3">
      <c r="A136" s="1"/>
      <c r="B136" s="86" t="s">
        <v>33</v>
      </c>
      <c r="C136" s="87"/>
      <c r="D136" s="31" t="s">
        <v>14</v>
      </c>
      <c r="E136" s="31"/>
      <c r="F136" s="31"/>
      <c r="G136" s="79">
        <v>152</v>
      </c>
      <c r="H136" s="79"/>
      <c r="I136" s="79">
        <v>2</v>
      </c>
      <c r="J136" s="79"/>
      <c r="K136" s="70">
        <f t="shared" si="18"/>
        <v>1.3157894736842106</v>
      </c>
      <c r="L136" s="70"/>
      <c r="M136" s="68" t="s">
        <v>110</v>
      </c>
      <c r="N136" s="68"/>
      <c r="O136" s="68"/>
      <c r="P136" s="1"/>
    </row>
    <row r="137" spans="1:16" ht="39" customHeight="1" x14ac:dyDescent="0.3">
      <c r="A137" s="1"/>
      <c r="B137" s="88"/>
      <c r="C137" s="89"/>
      <c r="D137" s="31" t="s">
        <v>17</v>
      </c>
      <c r="E137" s="31"/>
      <c r="F137" s="31"/>
      <c r="G137" s="79">
        <v>176</v>
      </c>
      <c r="H137" s="79"/>
      <c r="I137" s="79">
        <v>12</v>
      </c>
      <c r="J137" s="79"/>
      <c r="K137" s="70">
        <f t="shared" si="18"/>
        <v>6.8181818181818183</v>
      </c>
      <c r="L137" s="70"/>
      <c r="M137" s="68" t="s">
        <v>111</v>
      </c>
      <c r="N137" s="68"/>
      <c r="O137" s="68"/>
      <c r="P137" s="1"/>
    </row>
    <row r="138" spans="1:16" ht="18.75" x14ac:dyDescent="0.3">
      <c r="A138" s="1"/>
      <c r="B138" s="88"/>
      <c r="C138" s="89"/>
      <c r="D138" s="31" t="s">
        <v>15</v>
      </c>
      <c r="E138" s="31"/>
      <c r="F138" s="31"/>
      <c r="G138" s="79">
        <v>135</v>
      </c>
      <c r="H138" s="79"/>
      <c r="I138" s="79">
        <v>1</v>
      </c>
      <c r="J138" s="79"/>
      <c r="K138" s="70">
        <f t="shared" si="18"/>
        <v>0.7407407407407407</v>
      </c>
      <c r="L138" s="70"/>
      <c r="M138" s="68" t="s">
        <v>112</v>
      </c>
      <c r="N138" s="68"/>
      <c r="O138" s="68"/>
      <c r="P138" s="1"/>
    </row>
    <row r="139" spans="1:16" ht="88.5" customHeight="1" x14ac:dyDescent="0.3">
      <c r="A139" s="1"/>
      <c r="B139" s="88"/>
      <c r="C139" s="89"/>
      <c r="D139" s="69" t="s">
        <v>34</v>
      </c>
      <c r="E139" s="69"/>
      <c r="F139" s="69"/>
      <c r="G139" s="69">
        <v>208</v>
      </c>
      <c r="H139" s="69"/>
      <c r="I139" s="69">
        <v>30</v>
      </c>
      <c r="J139" s="69"/>
      <c r="K139" s="70">
        <f t="shared" si="18"/>
        <v>14.423076923076923</v>
      </c>
      <c r="L139" s="70"/>
      <c r="M139" s="68" t="s">
        <v>136</v>
      </c>
      <c r="N139" s="68"/>
      <c r="O139" s="68"/>
      <c r="P139" s="1"/>
    </row>
    <row r="140" spans="1:16" ht="18.75" x14ac:dyDescent="0.3">
      <c r="A140" s="1"/>
      <c r="B140" s="90"/>
      <c r="C140" s="91"/>
      <c r="D140" s="68" t="s">
        <v>16</v>
      </c>
      <c r="E140" s="68"/>
      <c r="F140" s="68"/>
      <c r="G140" s="69">
        <v>127</v>
      </c>
      <c r="H140" s="69"/>
      <c r="I140" s="69">
        <v>1</v>
      </c>
      <c r="J140" s="69"/>
      <c r="K140" s="70">
        <f t="shared" si="18"/>
        <v>0.78740157480314965</v>
      </c>
      <c r="L140" s="70"/>
      <c r="M140" s="68" t="s">
        <v>113</v>
      </c>
      <c r="N140" s="68"/>
      <c r="O140" s="68"/>
      <c r="P140" s="1"/>
    </row>
    <row r="141" spans="1:16" ht="18.75" x14ac:dyDescent="0.3">
      <c r="A141" s="1"/>
      <c r="B141" s="68" t="s">
        <v>91</v>
      </c>
      <c r="C141" s="68"/>
      <c r="D141" s="68" t="s">
        <v>28</v>
      </c>
      <c r="E141" s="68"/>
      <c r="F141" s="68"/>
      <c r="G141" s="69">
        <v>43</v>
      </c>
      <c r="H141" s="69"/>
      <c r="I141" s="69">
        <v>1</v>
      </c>
      <c r="J141" s="69"/>
      <c r="K141" s="70">
        <f t="shared" si="18"/>
        <v>2.3255813953488373</v>
      </c>
      <c r="L141" s="70"/>
      <c r="M141" s="68" t="s">
        <v>112</v>
      </c>
      <c r="N141" s="68"/>
      <c r="O141" s="68"/>
      <c r="P141" s="1"/>
    </row>
    <row r="142" spans="1:16" ht="39.75" customHeight="1" x14ac:dyDescent="0.3">
      <c r="A142" s="1"/>
      <c r="B142" s="68" t="s">
        <v>114</v>
      </c>
      <c r="C142" s="68"/>
      <c r="D142" s="68" t="s">
        <v>115</v>
      </c>
      <c r="E142" s="68"/>
      <c r="F142" s="68"/>
      <c r="G142" s="69">
        <v>24</v>
      </c>
      <c r="H142" s="69"/>
      <c r="I142" s="69">
        <v>1</v>
      </c>
      <c r="J142" s="69"/>
      <c r="K142" s="70">
        <f t="shared" si="18"/>
        <v>4.166666666666667</v>
      </c>
      <c r="L142" s="70"/>
      <c r="M142" s="68" t="s">
        <v>112</v>
      </c>
      <c r="N142" s="68"/>
      <c r="O142" s="68"/>
      <c r="P142" s="1"/>
    </row>
    <row r="143" spans="1:16" ht="18.75" x14ac:dyDescent="0.3">
      <c r="A143" s="1"/>
      <c r="B143" s="68" t="s">
        <v>21</v>
      </c>
      <c r="C143" s="68"/>
      <c r="D143" s="68" t="s">
        <v>17</v>
      </c>
      <c r="E143" s="68"/>
      <c r="F143" s="68"/>
      <c r="G143" s="69">
        <v>80</v>
      </c>
      <c r="H143" s="69"/>
      <c r="I143" s="69">
        <v>2</v>
      </c>
      <c r="J143" s="69"/>
      <c r="K143" s="70">
        <f t="shared" si="18"/>
        <v>2.5</v>
      </c>
      <c r="L143" s="70"/>
      <c r="M143" s="68" t="s">
        <v>105</v>
      </c>
      <c r="N143" s="68"/>
      <c r="O143" s="68"/>
      <c r="P143" s="1"/>
    </row>
    <row r="144" spans="1:16" ht="36.75" customHeight="1" x14ac:dyDescent="0.3">
      <c r="A144" s="1"/>
      <c r="B144" s="86" t="s">
        <v>116</v>
      </c>
      <c r="C144" s="87"/>
      <c r="D144" s="68" t="s">
        <v>14</v>
      </c>
      <c r="E144" s="68"/>
      <c r="F144" s="68"/>
      <c r="G144" s="69">
        <v>247</v>
      </c>
      <c r="H144" s="69"/>
      <c r="I144" s="69">
        <v>2</v>
      </c>
      <c r="J144" s="69"/>
      <c r="K144" s="70">
        <f t="shared" si="18"/>
        <v>0.80971659919028338</v>
      </c>
      <c r="L144" s="70"/>
      <c r="M144" s="68" t="s">
        <v>117</v>
      </c>
      <c r="N144" s="68"/>
      <c r="O144" s="68"/>
      <c r="P144" s="1"/>
    </row>
    <row r="145" spans="1:16" ht="37.5" customHeight="1" x14ac:dyDescent="0.3">
      <c r="A145" s="1"/>
      <c r="B145" s="88"/>
      <c r="C145" s="89"/>
      <c r="D145" s="68" t="s">
        <v>20</v>
      </c>
      <c r="E145" s="68"/>
      <c r="F145" s="68"/>
      <c r="G145" s="69">
        <v>250</v>
      </c>
      <c r="H145" s="69"/>
      <c r="I145" s="69">
        <v>1</v>
      </c>
      <c r="J145" s="69"/>
      <c r="K145" s="70">
        <f t="shared" ref="K145:K155" si="19">I145*100/G145</f>
        <v>0.4</v>
      </c>
      <c r="L145" s="70"/>
      <c r="M145" s="68" t="s">
        <v>113</v>
      </c>
      <c r="N145" s="68"/>
      <c r="O145" s="68"/>
      <c r="P145" s="1"/>
    </row>
    <row r="146" spans="1:16" ht="48" customHeight="1" x14ac:dyDescent="0.3">
      <c r="A146" s="1"/>
      <c r="B146" s="88"/>
      <c r="C146" s="89"/>
      <c r="D146" s="31" t="s">
        <v>16</v>
      </c>
      <c r="E146" s="31"/>
      <c r="F146" s="31"/>
      <c r="G146" s="79">
        <v>240</v>
      </c>
      <c r="H146" s="79"/>
      <c r="I146" s="79">
        <v>4</v>
      </c>
      <c r="J146" s="79"/>
      <c r="K146" s="70">
        <f t="shared" si="19"/>
        <v>1.6666666666666667</v>
      </c>
      <c r="L146" s="70"/>
      <c r="M146" s="31" t="s">
        <v>125</v>
      </c>
      <c r="N146" s="22"/>
      <c r="O146" s="22"/>
      <c r="P146" s="1"/>
    </row>
    <row r="147" spans="1:16" ht="80.25" customHeight="1" x14ac:dyDescent="0.3">
      <c r="A147" s="1"/>
      <c r="B147" s="88"/>
      <c r="C147" s="89"/>
      <c r="D147" s="31" t="s">
        <v>37</v>
      </c>
      <c r="E147" s="31"/>
      <c r="F147" s="31"/>
      <c r="G147" s="79">
        <v>149</v>
      </c>
      <c r="H147" s="79"/>
      <c r="I147" s="79">
        <v>29</v>
      </c>
      <c r="J147" s="79"/>
      <c r="K147" s="70">
        <f t="shared" si="19"/>
        <v>19.463087248322147</v>
      </c>
      <c r="L147" s="70"/>
      <c r="M147" s="31" t="s">
        <v>137</v>
      </c>
      <c r="N147" s="22"/>
      <c r="O147" s="22"/>
      <c r="P147" s="1"/>
    </row>
    <row r="148" spans="1:16" ht="78" customHeight="1" x14ac:dyDescent="0.3">
      <c r="A148" s="1"/>
      <c r="B148" s="88"/>
      <c r="C148" s="89"/>
      <c r="D148" s="31" t="s">
        <v>38</v>
      </c>
      <c r="E148" s="31"/>
      <c r="F148" s="31"/>
      <c r="G148" s="79">
        <v>75</v>
      </c>
      <c r="H148" s="79"/>
      <c r="I148" s="79">
        <v>11</v>
      </c>
      <c r="J148" s="79"/>
      <c r="K148" s="70">
        <f t="shared" si="19"/>
        <v>14.666666666666666</v>
      </c>
      <c r="L148" s="70"/>
      <c r="M148" s="31" t="s">
        <v>118</v>
      </c>
      <c r="N148" s="22"/>
      <c r="O148" s="22"/>
      <c r="P148" s="1"/>
    </row>
    <row r="149" spans="1:16" ht="40.5" customHeight="1" x14ac:dyDescent="0.3">
      <c r="A149" s="1"/>
      <c r="B149" s="88"/>
      <c r="C149" s="89"/>
      <c r="D149" s="31" t="s">
        <v>39</v>
      </c>
      <c r="E149" s="31"/>
      <c r="F149" s="31"/>
      <c r="G149" s="79">
        <v>53</v>
      </c>
      <c r="H149" s="79"/>
      <c r="I149" s="79">
        <v>5</v>
      </c>
      <c r="J149" s="79"/>
      <c r="K149" s="70">
        <f t="shared" si="19"/>
        <v>9.433962264150944</v>
      </c>
      <c r="L149" s="70"/>
      <c r="M149" s="31" t="s">
        <v>119</v>
      </c>
      <c r="N149" s="22"/>
      <c r="O149" s="22"/>
      <c r="P149" s="1"/>
    </row>
    <row r="150" spans="1:16" ht="37.5" customHeight="1" x14ac:dyDescent="0.3">
      <c r="A150" s="1"/>
      <c r="B150" s="90"/>
      <c r="C150" s="91"/>
      <c r="D150" s="31" t="s">
        <v>40</v>
      </c>
      <c r="E150" s="31"/>
      <c r="F150" s="31"/>
      <c r="G150" s="79">
        <v>53</v>
      </c>
      <c r="H150" s="79"/>
      <c r="I150" s="79">
        <v>2</v>
      </c>
      <c r="J150" s="79"/>
      <c r="K150" s="70">
        <f t="shared" si="19"/>
        <v>3.7735849056603774</v>
      </c>
      <c r="L150" s="70"/>
      <c r="M150" s="31" t="s">
        <v>126</v>
      </c>
      <c r="N150" s="22"/>
      <c r="O150" s="22"/>
      <c r="P150" s="1"/>
    </row>
    <row r="151" spans="1:16" ht="31.5" customHeight="1" x14ac:dyDescent="0.3">
      <c r="A151" s="1"/>
      <c r="B151" s="22" t="s">
        <v>22</v>
      </c>
      <c r="C151" s="22"/>
      <c r="D151" s="31" t="s">
        <v>17</v>
      </c>
      <c r="E151" s="31"/>
      <c r="F151" s="31"/>
      <c r="G151" s="79">
        <v>35</v>
      </c>
      <c r="H151" s="79"/>
      <c r="I151" s="79">
        <v>4</v>
      </c>
      <c r="J151" s="79"/>
      <c r="K151" s="70">
        <f t="shared" si="19"/>
        <v>11.428571428571429</v>
      </c>
      <c r="L151" s="70"/>
      <c r="M151" s="31" t="s">
        <v>120</v>
      </c>
      <c r="N151" s="22"/>
      <c r="O151" s="22"/>
      <c r="P151" s="1"/>
    </row>
    <row r="152" spans="1:16" ht="18.75" x14ac:dyDescent="0.3">
      <c r="A152" s="1"/>
      <c r="B152" s="16" t="s">
        <v>27</v>
      </c>
      <c r="C152" s="18"/>
      <c r="D152" s="31" t="s">
        <v>121</v>
      </c>
      <c r="E152" s="31"/>
      <c r="F152" s="31"/>
      <c r="G152" s="79">
        <v>12</v>
      </c>
      <c r="H152" s="79"/>
      <c r="I152" s="79">
        <v>1</v>
      </c>
      <c r="J152" s="79"/>
      <c r="K152" s="70">
        <f t="shared" si="19"/>
        <v>8.3333333333333339</v>
      </c>
      <c r="L152" s="70"/>
      <c r="M152" s="22" t="s">
        <v>112</v>
      </c>
      <c r="N152" s="22"/>
      <c r="O152" s="22"/>
      <c r="P152" s="1"/>
    </row>
    <row r="153" spans="1:16" ht="18.75" x14ac:dyDescent="0.3">
      <c r="A153" s="1"/>
      <c r="B153" s="51"/>
      <c r="C153" s="53"/>
      <c r="D153" s="31" t="s">
        <v>31</v>
      </c>
      <c r="E153" s="31"/>
      <c r="F153" s="31"/>
      <c r="G153" s="79">
        <v>12</v>
      </c>
      <c r="H153" s="79"/>
      <c r="I153" s="79">
        <v>1</v>
      </c>
      <c r="J153" s="79"/>
      <c r="K153" s="70">
        <f t="shared" si="19"/>
        <v>8.3333333333333339</v>
      </c>
      <c r="L153" s="70"/>
      <c r="M153" s="22" t="s">
        <v>112</v>
      </c>
      <c r="N153" s="22"/>
      <c r="O153" s="22"/>
      <c r="P153" s="1"/>
    </row>
    <row r="154" spans="1:16" ht="37.5" customHeight="1" x14ac:dyDescent="0.3">
      <c r="A154" s="1"/>
      <c r="B154" s="19"/>
      <c r="C154" s="21"/>
      <c r="D154" s="31" t="s">
        <v>115</v>
      </c>
      <c r="E154" s="31"/>
      <c r="F154" s="31"/>
      <c r="G154" s="79">
        <v>145</v>
      </c>
      <c r="H154" s="79"/>
      <c r="I154" s="79">
        <v>12</v>
      </c>
      <c r="J154" s="79"/>
      <c r="K154" s="70">
        <f t="shared" si="19"/>
        <v>8.2758620689655178</v>
      </c>
      <c r="L154" s="70"/>
      <c r="M154" s="22" t="s">
        <v>122</v>
      </c>
      <c r="N154" s="22"/>
      <c r="O154" s="22"/>
      <c r="P154" s="1"/>
    </row>
    <row r="155" spans="1:16" ht="18.75" x14ac:dyDescent="0.3">
      <c r="A155" s="1"/>
      <c r="B155" s="22" t="s">
        <v>42</v>
      </c>
      <c r="C155" s="22"/>
      <c r="D155" s="31" t="s">
        <v>43</v>
      </c>
      <c r="E155" s="31"/>
      <c r="F155" s="31"/>
      <c r="G155" s="79">
        <v>8</v>
      </c>
      <c r="H155" s="79"/>
      <c r="I155" s="79">
        <v>1</v>
      </c>
      <c r="J155" s="79"/>
      <c r="K155" s="70">
        <f t="shared" si="19"/>
        <v>12.5</v>
      </c>
      <c r="L155" s="70"/>
      <c r="M155" s="22" t="s">
        <v>113</v>
      </c>
      <c r="N155" s="22"/>
      <c r="O155" s="22"/>
      <c r="P155" s="1"/>
    </row>
    <row r="156" spans="1:16" ht="18.75" x14ac:dyDescent="0.3">
      <c r="A156" s="1"/>
      <c r="B156" s="52"/>
      <c r="C156" s="52"/>
      <c r="D156" s="52"/>
      <c r="E156" s="52"/>
      <c r="F156" s="52"/>
      <c r="G156" s="52"/>
      <c r="H156" s="52"/>
      <c r="I156" s="52"/>
      <c r="J156" s="52"/>
      <c r="K156" s="92"/>
      <c r="L156" s="92"/>
      <c r="M156" s="52"/>
      <c r="N156" s="52"/>
      <c r="O156" s="52"/>
      <c r="P156" s="1"/>
    </row>
  </sheetData>
  <mergeCells count="493">
    <mergeCell ref="K150:L150"/>
    <mergeCell ref="K151:L151"/>
    <mergeCell ref="K152:L152"/>
    <mergeCell ref="K153:L153"/>
    <mergeCell ref="K154:L154"/>
    <mergeCell ref="K155:L155"/>
    <mergeCell ref="K156:L156"/>
    <mergeCell ref="M147:O147"/>
    <mergeCell ref="M148:O148"/>
    <mergeCell ref="M149:O149"/>
    <mergeCell ref="M150:O150"/>
    <mergeCell ref="M151:O151"/>
    <mergeCell ref="M152:O152"/>
    <mergeCell ref="M153:O153"/>
    <mergeCell ref="M154:O154"/>
    <mergeCell ref="M155:O155"/>
    <mergeCell ref="M156:O156"/>
    <mergeCell ref="G150:H150"/>
    <mergeCell ref="G151:H151"/>
    <mergeCell ref="G152:H152"/>
    <mergeCell ref="G153:H153"/>
    <mergeCell ref="G154:H154"/>
    <mergeCell ref="G155:H155"/>
    <mergeCell ref="G156:H156"/>
    <mergeCell ref="I147:J147"/>
    <mergeCell ref="I148:J148"/>
    <mergeCell ref="I149:J149"/>
    <mergeCell ref="I150:J150"/>
    <mergeCell ref="I151:J151"/>
    <mergeCell ref="I152:J152"/>
    <mergeCell ref="I153:J153"/>
    <mergeCell ref="I154:J154"/>
    <mergeCell ref="I155:J155"/>
    <mergeCell ref="I156:J156"/>
    <mergeCell ref="B151:C151"/>
    <mergeCell ref="B155:C155"/>
    <mergeCell ref="B156:C156"/>
    <mergeCell ref="D147:F147"/>
    <mergeCell ref="D148:F148"/>
    <mergeCell ref="D149:F149"/>
    <mergeCell ref="D150:F150"/>
    <mergeCell ref="D151:F151"/>
    <mergeCell ref="D152:F152"/>
    <mergeCell ref="D153:F153"/>
    <mergeCell ref="D154:F154"/>
    <mergeCell ref="D155:F155"/>
    <mergeCell ref="D156:F156"/>
    <mergeCell ref="B144:C150"/>
    <mergeCell ref="B152:C154"/>
    <mergeCell ref="D146:F146"/>
    <mergeCell ref="D145:F145"/>
    <mergeCell ref="G146:H146"/>
    <mergeCell ref="I146:J146"/>
    <mergeCell ref="K146:L146"/>
    <mergeCell ref="M146:O146"/>
    <mergeCell ref="G147:H147"/>
    <mergeCell ref="G148:H148"/>
    <mergeCell ref="G149:H149"/>
    <mergeCell ref="K147:L147"/>
    <mergeCell ref="K148:L148"/>
    <mergeCell ref="K149:L149"/>
    <mergeCell ref="G145:H145"/>
    <mergeCell ref="I145:J145"/>
    <mergeCell ref="K145:L145"/>
    <mergeCell ref="M145:O145"/>
    <mergeCell ref="B130:C131"/>
    <mergeCell ref="B132:C135"/>
    <mergeCell ref="B136:C140"/>
    <mergeCell ref="B143:C143"/>
    <mergeCell ref="D143:F143"/>
    <mergeCell ref="G143:H143"/>
    <mergeCell ref="I143:J143"/>
    <mergeCell ref="K143:L143"/>
    <mergeCell ref="M143:O143"/>
    <mergeCell ref="D144:F144"/>
    <mergeCell ref="G144:H144"/>
    <mergeCell ref="I144:J144"/>
    <mergeCell ref="K144:L144"/>
    <mergeCell ref="M144:O144"/>
    <mergeCell ref="B141:C141"/>
    <mergeCell ref="D141:F141"/>
    <mergeCell ref="G141:H141"/>
    <mergeCell ref="I141:J141"/>
    <mergeCell ref="K141:L141"/>
    <mergeCell ref="M141:O141"/>
    <mergeCell ref="B142:C142"/>
    <mergeCell ref="D142:F142"/>
    <mergeCell ref="G142:H142"/>
    <mergeCell ref="I142:J142"/>
    <mergeCell ref="K142:L142"/>
    <mergeCell ref="M142:O142"/>
    <mergeCell ref="D139:F139"/>
    <mergeCell ref="G139:H139"/>
    <mergeCell ref="I139:J139"/>
    <mergeCell ref="K139:L139"/>
    <mergeCell ref="M139:O139"/>
    <mergeCell ref="D140:F140"/>
    <mergeCell ref="G140:H140"/>
    <mergeCell ref="I140:J140"/>
    <mergeCell ref="K140:L140"/>
    <mergeCell ref="M140:O140"/>
    <mergeCell ref="D137:F137"/>
    <mergeCell ref="G137:H137"/>
    <mergeCell ref="I137:J137"/>
    <mergeCell ref="K137:L137"/>
    <mergeCell ref="M137:O137"/>
    <mergeCell ref="D138:F138"/>
    <mergeCell ref="G138:H138"/>
    <mergeCell ref="I138:J138"/>
    <mergeCell ref="K138:L138"/>
    <mergeCell ref="M138:O138"/>
    <mergeCell ref="D135:F135"/>
    <mergeCell ref="G135:H135"/>
    <mergeCell ref="I135:J135"/>
    <mergeCell ref="K135:L135"/>
    <mergeCell ref="M135:O135"/>
    <mergeCell ref="D136:F136"/>
    <mergeCell ref="G136:H136"/>
    <mergeCell ref="I136:J136"/>
    <mergeCell ref="K136:L136"/>
    <mergeCell ref="M136:O136"/>
    <mergeCell ref="D132:F132"/>
    <mergeCell ref="G132:H132"/>
    <mergeCell ref="I132:J132"/>
    <mergeCell ref="K132:L132"/>
    <mergeCell ref="M132:O132"/>
    <mergeCell ref="D134:F134"/>
    <mergeCell ref="G134:H134"/>
    <mergeCell ref="I134:J134"/>
    <mergeCell ref="K134:L134"/>
    <mergeCell ref="M134:O134"/>
    <mergeCell ref="D133:F133"/>
    <mergeCell ref="G133:H133"/>
    <mergeCell ref="I133:J133"/>
    <mergeCell ref="K133:L133"/>
    <mergeCell ref="M133:O133"/>
    <mergeCell ref="D130:F130"/>
    <mergeCell ref="G130:H130"/>
    <mergeCell ref="I130:J130"/>
    <mergeCell ref="K130:L130"/>
    <mergeCell ref="M130:O130"/>
    <mergeCell ref="D131:F131"/>
    <mergeCell ref="G129:H129"/>
    <mergeCell ref="G131:H131"/>
    <mergeCell ref="I131:J131"/>
    <mergeCell ref="K131:L131"/>
    <mergeCell ref="M131:O131"/>
    <mergeCell ref="B128:C128"/>
    <mergeCell ref="D128:F128"/>
    <mergeCell ref="G128:H128"/>
    <mergeCell ref="I128:J128"/>
    <mergeCell ref="K128:L128"/>
    <mergeCell ref="M128:O128"/>
    <mergeCell ref="B129:C129"/>
    <mergeCell ref="D129:F129"/>
    <mergeCell ref="I129:J129"/>
    <mergeCell ref="K129:L129"/>
    <mergeCell ref="M129:O129"/>
    <mergeCell ref="B127:O127"/>
    <mergeCell ref="B97:D97"/>
    <mergeCell ref="E97:G97"/>
    <mergeCell ref="H97:K97"/>
    <mergeCell ref="L97:N97"/>
    <mergeCell ref="B99:N99"/>
    <mergeCell ref="B101:P101"/>
    <mergeCell ref="C103:I103"/>
    <mergeCell ref="J103:P103"/>
    <mergeCell ref="B104:B105"/>
    <mergeCell ref="C104:C105"/>
    <mergeCell ref="D104:D105"/>
    <mergeCell ref="E104:E105"/>
    <mergeCell ref="F104:F105"/>
    <mergeCell ref="G104:H104"/>
    <mergeCell ref="I104:I105"/>
    <mergeCell ref="J104:J105"/>
    <mergeCell ref="K104:K105"/>
    <mergeCell ref="L104:L105"/>
    <mergeCell ref="M104:M105"/>
    <mergeCell ref="N104:O104"/>
    <mergeCell ref="P104:P105"/>
    <mergeCell ref="B94:D94"/>
    <mergeCell ref="E94:G94"/>
    <mergeCell ref="H94:K94"/>
    <mergeCell ref="L94:N94"/>
    <mergeCell ref="B95:D95"/>
    <mergeCell ref="E95:G95"/>
    <mergeCell ref="H95:K95"/>
    <mergeCell ref="L95:N95"/>
    <mergeCell ref="B96:D96"/>
    <mergeCell ref="E96:G96"/>
    <mergeCell ref="H96:K96"/>
    <mergeCell ref="L96:N96"/>
    <mergeCell ref="B92:D92"/>
    <mergeCell ref="E92:G92"/>
    <mergeCell ref="H92:K92"/>
    <mergeCell ref="L92:N92"/>
    <mergeCell ref="H90:K90"/>
    <mergeCell ref="B93:D93"/>
    <mergeCell ref="E93:G93"/>
    <mergeCell ref="H93:K93"/>
    <mergeCell ref="L93:N93"/>
    <mergeCell ref="B89:D89"/>
    <mergeCell ref="E89:G89"/>
    <mergeCell ref="H89:K89"/>
    <mergeCell ref="L89:N89"/>
    <mergeCell ref="B90:D90"/>
    <mergeCell ref="E90:G90"/>
    <mergeCell ref="L90:N90"/>
    <mergeCell ref="B91:D91"/>
    <mergeCell ref="E91:G91"/>
    <mergeCell ref="H91:K91"/>
    <mergeCell ref="L91:N91"/>
    <mergeCell ref="B86:D86"/>
    <mergeCell ref="E86:G86"/>
    <mergeCell ref="H86:K86"/>
    <mergeCell ref="L86:N86"/>
    <mergeCell ref="B87:D87"/>
    <mergeCell ref="E87:G87"/>
    <mergeCell ref="H87:K87"/>
    <mergeCell ref="L87:N87"/>
    <mergeCell ref="B88:D88"/>
    <mergeCell ref="E88:G88"/>
    <mergeCell ref="H88:K88"/>
    <mergeCell ref="L88:N88"/>
    <mergeCell ref="B83:D83"/>
    <mergeCell ref="E83:G83"/>
    <mergeCell ref="H83:K83"/>
    <mergeCell ref="L83:N83"/>
    <mergeCell ref="B84:D84"/>
    <mergeCell ref="E84:G84"/>
    <mergeCell ref="H84:K84"/>
    <mergeCell ref="L84:N84"/>
    <mergeCell ref="B85:D85"/>
    <mergeCell ref="E85:G85"/>
    <mergeCell ref="H85:K85"/>
    <mergeCell ref="L85:N85"/>
    <mergeCell ref="B80:D80"/>
    <mergeCell ref="E80:G80"/>
    <mergeCell ref="H80:K80"/>
    <mergeCell ref="L80:N80"/>
    <mergeCell ref="B81:D81"/>
    <mergeCell ref="E81:G81"/>
    <mergeCell ref="H81:K81"/>
    <mergeCell ref="L81:N81"/>
    <mergeCell ref="B82:D82"/>
    <mergeCell ref="E82:G82"/>
    <mergeCell ref="H82:K82"/>
    <mergeCell ref="L82:N82"/>
    <mergeCell ref="B77:D77"/>
    <mergeCell ref="E77:G77"/>
    <mergeCell ref="H77:K77"/>
    <mergeCell ref="L77:N77"/>
    <mergeCell ref="B78:D78"/>
    <mergeCell ref="E78:G78"/>
    <mergeCell ref="H78:K78"/>
    <mergeCell ref="L78:N78"/>
    <mergeCell ref="B79:D79"/>
    <mergeCell ref="E79:G79"/>
    <mergeCell ref="H79:K79"/>
    <mergeCell ref="L79:N79"/>
    <mergeCell ref="B72:D72"/>
    <mergeCell ref="E72:G72"/>
    <mergeCell ref="H72:K72"/>
    <mergeCell ref="L72:N72"/>
    <mergeCell ref="B75:D75"/>
    <mergeCell ref="E75:G75"/>
    <mergeCell ref="H75:K75"/>
    <mergeCell ref="L75:N75"/>
    <mergeCell ref="B76:D76"/>
    <mergeCell ref="E76:G76"/>
    <mergeCell ref="H76:K76"/>
    <mergeCell ref="L76:N76"/>
    <mergeCell ref="B73:D73"/>
    <mergeCell ref="E73:G73"/>
    <mergeCell ref="H73:K73"/>
    <mergeCell ref="L73:N73"/>
    <mergeCell ref="B74:D74"/>
    <mergeCell ref="E74:G74"/>
    <mergeCell ref="H74:K74"/>
    <mergeCell ref="L74:N74"/>
    <mergeCell ref="B69:D69"/>
    <mergeCell ref="E69:G69"/>
    <mergeCell ref="H69:K69"/>
    <mergeCell ref="L69:N69"/>
    <mergeCell ref="B70:D70"/>
    <mergeCell ref="E70:G70"/>
    <mergeCell ref="H70:K70"/>
    <mergeCell ref="L70:N70"/>
    <mergeCell ref="B71:D71"/>
    <mergeCell ref="E71:G71"/>
    <mergeCell ref="H71:K71"/>
    <mergeCell ref="L71:N71"/>
    <mergeCell ref="B67:D67"/>
    <mergeCell ref="E67:G67"/>
    <mergeCell ref="H67:K67"/>
    <mergeCell ref="L67:N67"/>
    <mergeCell ref="B68:D68"/>
    <mergeCell ref="E68:G68"/>
    <mergeCell ref="H68:K68"/>
    <mergeCell ref="L68:N68"/>
    <mergeCell ref="B65:D65"/>
    <mergeCell ref="E65:G65"/>
    <mergeCell ref="H65:K65"/>
    <mergeCell ref="L65:N65"/>
    <mergeCell ref="B66:D66"/>
    <mergeCell ref="E66:G66"/>
    <mergeCell ref="H66:K66"/>
    <mergeCell ref="L66:N66"/>
    <mergeCell ref="B64:G64"/>
    <mergeCell ref="H64:N64"/>
    <mergeCell ref="C4:H4"/>
    <mergeCell ref="I4:N4"/>
    <mergeCell ref="B2:N2"/>
    <mergeCell ref="B9:N9"/>
    <mergeCell ref="B11:N11"/>
    <mergeCell ref="B14:N14"/>
    <mergeCell ref="B61:N61"/>
    <mergeCell ref="K16:L16"/>
    <mergeCell ref="M16:N16"/>
    <mergeCell ref="B17:N17"/>
    <mergeCell ref="E18:G18"/>
    <mergeCell ref="H18:J18"/>
    <mergeCell ref="K18:L18"/>
    <mergeCell ref="M18:N18"/>
    <mergeCell ref="B16:D16"/>
    <mergeCell ref="E16:G16"/>
    <mergeCell ref="H16:J16"/>
    <mergeCell ref="E21:G21"/>
    <mergeCell ref="H21:J21"/>
    <mergeCell ref="K21:L21"/>
    <mergeCell ref="M21:N21"/>
    <mergeCell ref="B18:D21"/>
    <mergeCell ref="E19:G19"/>
    <mergeCell ref="H19:J19"/>
    <mergeCell ref="K19:L19"/>
    <mergeCell ref="M19:N19"/>
    <mergeCell ref="E20:G20"/>
    <mergeCell ref="H20:J20"/>
    <mergeCell ref="K20:L20"/>
    <mergeCell ref="M20:N20"/>
    <mergeCell ref="E26:G26"/>
    <mergeCell ref="H26:J26"/>
    <mergeCell ref="K26:L26"/>
    <mergeCell ref="M26:N26"/>
    <mergeCell ref="E27:G27"/>
    <mergeCell ref="H27:J27"/>
    <mergeCell ref="K27:L27"/>
    <mergeCell ref="M27:N27"/>
    <mergeCell ref="B22:D24"/>
    <mergeCell ref="E25:G25"/>
    <mergeCell ref="H25:J25"/>
    <mergeCell ref="K25:L25"/>
    <mergeCell ref="M25:N25"/>
    <mergeCell ref="B25:D27"/>
    <mergeCell ref="E22:G22"/>
    <mergeCell ref="H22:J22"/>
    <mergeCell ref="K22:L22"/>
    <mergeCell ref="M22:N22"/>
    <mergeCell ref="E24:G24"/>
    <mergeCell ref="H24:J24"/>
    <mergeCell ref="K24:L24"/>
    <mergeCell ref="M24:N24"/>
    <mergeCell ref="E23:G23"/>
    <mergeCell ref="H23:J23"/>
    <mergeCell ref="K23:L23"/>
    <mergeCell ref="M23:N23"/>
    <mergeCell ref="M30:N30"/>
    <mergeCell ref="B30:D30"/>
    <mergeCell ref="E30:G30"/>
    <mergeCell ref="H30:J30"/>
    <mergeCell ref="K30:L30"/>
    <mergeCell ref="B31:N31"/>
    <mergeCell ref="B28:D28"/>
    <mergeCell ref="E28:G28"/>
    <mergeCell ref="H28:J28"/>
    <mergeCell ref="K28:L28"/>
    <mergeCell ref="M28:N28"/>
    <mergeCell ref="B29:D29"/>
    <mergeCell ref="E29:G29"/>
    <mergeCell ref="H29:J29"/>
    <mergeCell ref="K29:L29"/>
    <mergeCell ref="M29:N29"/>
    <mergeCell ref="B32:D32"/>
    <mergeCell ref="E32:G32"/>
    <mergeCell ref="H32:J32"/>
    <mergeCell ref="K32:L32"/>
    <mergeCell ref="M32:N32"/>
    <mergeCell ref="B33:D33"/>
    <mergeCell ref="E33:G33"/>
    <mergeCell ref="H33:J33"/>
    <mergeCell ref="K33:L33"/>
    <mergeCell ref="M33:N33"/>
    <mergeCell ref="B34:D34"/>
    <mergeCell ref="E34:G34"/>
    <mergeCell ref="H34:J34"/>
    <mergeCell ref="K34:L34"/>
    <mergeCell ref="M34:N34"/>
    <mergeCell ref="B35:D35"/>
    <mergeCell ref="E35:G35"/>
    <mergeCell ref="H35:J35"/>
    <mergeCell ref="K35:L35"/>
    <mergeCell ref="M35:N35"/>
    <mergeCell ref="B38:D38"/>
    <mergeCell ref="E38:G38"/>
    <mergeCell ref="H38:J38"/>
    <mergeCell ref="K38:L38"/>
    <mergeCell ref="M38:N38"/>
    <mergeCell ref="B39:N39"/>
    <mergeCell ref="B36:N36"/>
    <mergeCell ref="B37:D37"/>
    <mergeCell ref="E37:G37"/>
    <mergeCell ref="H37:J37"/>
    <mergeCell ref="K37:L37"/>
    <mergeCell ref="M37:N37"/>
    <mergeCell ref="B40:D40"/>
    <mergeCell ref="E40:G40"/>
    <mergeCell ref="H40:J40"/>
    <mergeCell ref="K40:L40"/>
    <mergeCell ref="M40:N40"/>
    <mergeCell ref="B41:D41"/>
    <mergeCell ref="E41:G41"/>
    <mergeCell ref="H41:J41"/>
    <mergeCell ref="K41:L41"/>
    <mergeCell ref="M41:N41"/>
    <mergeCell ref="E44:G44"/>
    <mergeCell ref="H44:J44"/>
    <mergeCell ref="K44:L44"/>
    <mergeCell ref="M44:N44"/>
    <mergeCell ref="E45:G45"/>
    <mergeCell ref="H45:J45"/>
    <mergeCell ref="K45:L45"/>
    <mergeCell ref="M45:N45"/>
    <mergeCell ref="B42:N42"/>
    <mergeCell ref="E43:G43"/>
    <mergeCell ref="H43:J43"/>
    <mergeCell ref="K43:L43"/>
    <mergeCell ref="M43:N43"/>
    <mergeCell ref="B43:D46"/>
    <mergeCell ref="E46:G46"/>
    <mergeCell ref="H46:J46"/>
    <mergeCell ref="K46:L46"/>
    <mergeCell ref="M46:N46"/>
    <mergeCell ref="B47:D47"/>
    <mergeCell ref="E47:G47"/>
    <mergeCell ref="H47:J47"/>
    <mergeCell ref="K47:L47"/>
    <mergeCell ref="M47:N47"/>
    <mergeCell ref="B51:N51"/>
    <mergeCell ref="B52:D52"/>
    <mergeCell ref="E52:G52"/>
    <mergeCell ref="H52:J52"/>
    <mergeCell ref="K52:L52"/>
    <mergeCell ref="M52:N52"/>
    <mergeCell ref="B48:N48"/>
    <mergeCell ref="B49:D49"/>
    <mergeCell ref="E49:G49"/>
    <mergeCell ref="H49:J49"/>
    <mergeCell ref="M49:N49"/>
    <mergeCell ref="B50:D50"/>
    <mergeCell ref="E50:G50"/>
    <mergeCell ref="H50:J50"/>
    <mergeCell ref="K50:L50"/>
    <mergeCell ref="M50:N50"/>
    <mergeCell ref="K49:L49"/>
    <mergeCell ref="B53:D54"/>
    <mergeCell ref="B55:D55"/>
    <mergeCell ref="E55:G55"/>
    <mergeCell ref="H55:J55"/>
    <mergeCell ref="K55:L55"/>
    <mergeCell ref="M55:N55"/>
    <mergeCell ref="B56:D56"/>
    <mergeCell ref="E56:G56"/>
    <mergeCell ref="H56:J56"/>
    <mergeCell ref="K56:L56"/>
    <mergeCell ref="M56:N56"/>
    <mergeCell ref="E53:G53"/>
    <mergeCell ref="H53:J53"/>
    <mergeCell ref="K53:L53"/>
    <mergeCell ref="M53:N53"/>
    <mergeCell ref="E54:G54"/>
    <mergeCell ref="H54:J54"/>
    <mergeCell ref="K54:L54"/>
    <mergeCell ref="M54:N54"/>
    <mergeCell ref="B58:D58"/>
    <mergeCell ref="E58:G58"/>
    <mergeCell ref="H58:J58"/>
    <mergeCell ref="K58:L58"/>
    <mergeCell ref="M58:N58"/>
    <mergeCell ref="B57:D57"/>
    <mergeCell ref="E57:G57"/>
    <mergeCell ref="H57:J57"/>
    <mergeCell ref="K57:L57"/>
    <mergeCell ref="M57:N57"/>
  </mergeCells>
  <pageMargins left="0.7" right="0.7" top="0.75" bottom="0.75" header="0.3" footer="0.3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2023-01-11T09:37:59Z</dcterms:modified>
</cp:coreProperties>
</file>